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-105" yWindow="-105" windowWidth="23250" windowHeight="12570"/>
  </bookViews>
  <sheets>
    <sheet name="ОГЛАВЛЕНИЕ" sheetId="1" r:id="rId1"/>
    <sheet name="PRICELIST" sheetId="2" r:id="rId2"/>
  </sheets>
  <externalReferences>
    <externalReference r:id="rId3"/>
    <externalReference r:id="rId4"/>
  </externalReferences>
  <definedNames>
    <definedName name="_xlnm._FilterDatabase" localSheetId="1" hidden="1">PRICELIST!$A$8:$AB$1299</definedName>
    <definedName name="tcibd.aslp">[1]enums!$J$3:$J$4</definedName>
    <definedName name="tcktvw.c">[1]enums!$D$3:$D$4</definedName>
    <definedName name="tcyesno">[1]enums!$B$3:$B$4</definedName>
    <definedName name="tczuge">[1]enums!$F$3:$F$8</definedName>
    <definedName name="tilosi">[1]enums!$H$3:$H$6</definedName>
    <definedName name="агенты">PRICELIST!$A$969</definedName>
    <definedName name="аймув">PRICELIST!$A$978</definedName>
    <definedName name="аксддд">PRICELIST!$A$438</definedName>
    <definedName name="бут15">PRICELIST!$A$790</definedName>
    <definedName name="газамортизатор">PRICELIST!$A$1136</definedName>
    <definedName name="джуниор">PRICELIST!$A$803</definedName>
    <definedName name="джуниорюбокс">PRICELIST!$A$835</definedName>
    <definedName name="диспенса90">PRICELIST!$A$31</definedName>
    <definedName name="диспенсаю">PRICELIST!$A$383</definedName>
    <definedName name="дуо">PRICELIST!$A$1116</definedName>
    <definedName name="етач">PRICELIST!#REF!</definedName>
    <definedName name="комфорт">PRICELIST!$A$872</definedName>
    <definedName name="корзинаподмойку">PRICELIST!$A$975</definedName>
    <definedName name="лавидо">PRICELIST!$A$9</definedName>
    <definedName name="леманс2">PRICELIST!$A$625</definedName>
    <definedName name="леманс4">PRICELIST!$A$698</definedName>
    <definedName name="линеро">PRICELIST!$A$1266</definedName>
    <definedName name="магугол">PRICELIST!$A$771</definedName>
    <definedName name="макси">PRICELIST!$A$1119</definedName>
    <definedName name="мозаик">PRICELIST!$A$1208</definedName>
    <definedName name="моушн">PRICELIST!$A$609</definedName>
    <definedName name="_xlnm.Print_Area" localSheetId="0">ОГЛАВЛЕНИЕ!$A$1:$M$174</definedName>
    <definedName name="полкаспеций">PRICELIST!$A$1144</definedName>
    <definedName name="сайд">PRICELIST!$A$540</definedName>
    <definedName name="спейсфлекс">PRICELIST!$A$1142</definedName>
    <definedName name="тандем2">PRICELIST!$A$454</definedName>
    <definedName name="тандем2ю">PRICELIST!$A$524</definedName>
    <definedName name="тандем2юбокс">PRICELIST!$A$524</definedName>
    <definedName name="тандемсайд">PRICELIST!$A$524</definedName>
    <definedName name="тандемсайдюбокс">PRICELIST!$A$580</definedName>
    <definedName name="тандемсоло">PRICELIST!$A$590</definedName>
    <definedName name="твистер">PRICELIST!$A$987</definedName>
    <definedName name="топфлекс">PRICELIST!$A$973</definedName>
    <definedName name="файнлайн">PRICELIST!$A$1158</definedName>
    <definedName name="фолд" localSheetId="0">[2]PRICELIST!#REF!</definedName>
    <definedName name="фолд">PRICELIST!#REF!</definedName>
    <definedName name="фолдшорт">PRICELIST!$A$991</definedName>
    <definedName name="фрилайт">PRICELIST!$A$1124</definedName>
    <definedName name="фрисвинг">PRICELIST!$A$1105</definedName>
    <definedName name="фрислайд">PRICELIST!$A$1082</definedName>
    <definedName name="фриспейс">PRICELIST!$A$1025</definedName>
    <definedName name="фрифлап">PRICELIST!$A$1054</definedName>
    <definedName name="юбокс">PRICELIST!$A$1147</definedName>
    <definedName name="юкей">PRICELIST!$A$1292</definedName>
  </definedName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2"/>
  <c r="E8" l="1"/>
  <c r="G8" s="1"/>
  <c r="H8" s="1"/>
  <c r="H10"/>
  <c r="E13"/>
  <c r="I13" s="1"/>
  <c r="E14"/>
  <c r="E16"/>
  <c r="E17"/>
  <c r="E22"/>
  <c r="E23"/>
  <c r="H23" s="1"/>
  <c r="E26"/>
  <c r="H26" s="1"/>
  <c r="E27"/>
  <c r="E30"/>
  <c r="E32"/>
  <c r="H32" s="1"/>
  <c r="E34"/>
  <c r="E35"/>
  <c r="E37"/>
  <c r="E38"/>
  <c r="H38" s="1"/>
  <c r="E40"/>
  <c r="I40" s="1"/>
  <c r="E41"/>
  <c r="H41" s="1"/>
  <c r="E42"/>
  <c r="E43"/>
  <c r="E44"/>
  <c r="E46"/>
  <c r="H46" s="1"/>
  <c r="E47"/>
  <c r="I47" s="1"/>
  <c r="E48"/>
  <c r="H48" s="1"/>
  <c r="E50"/>
  <c r="E51"/>
  <c r="H51" s="1"/>
  <c r="E52"/>
  <c r="E53"/>
  <c r="E54"/>
  <c r="H54" s="1"/>
  <c r="E57"/>
  <c r="I57" s="1"/>
  <c r="E58"/>
  <c r="I58" s="1"/>
  <c r="E60"/>
  <c r="I60" s="1"/>
  <c r="E61"/>
  <c r="I61" s="1"/>
  <c r="E62"/>
  <c r="E63"/>
  <c r="I63" s="1"/>
  <c r="E64"/>
  <c r="H64" s="1"/>
  <c r="E65"/>
  <c r="E66"/>
  <c r="E67"/>
  <c r="E68"/>
  <c r="E69"/>
  <c r="H69" s="1"/>
  <c r="E70"/>
  <c r="E71"/>
  <c r="H71" s="1"/>
  <c r="E72"/>
  <c r="I72" s="1"/>
  <c r="E73"/>
  <c r="I73" s="1"/>
  <c r="E74"/>
  <c r="E76"/>
  <c r="I76" s="1"/>
  <c r="E77"/>
  <c r="H77" s="1"/>
  <c r="E79"/>
  <c r="I79" s="1"/>
  <c r="E80"/>
  <c r="E81"/>
  <c r="E82"/>
  <c r="I82" s="1"/>
  <c r="E83"/>
  <c r="H83" s="1"/>
  <c r="E84"/>
  <c r="E86"/>
  <c r="I86" s="1"/>
  <c r="E87"/>
  <c r="E88"/>
  <c r="E89"/>
  <c r="E90"/>
  <c r="E92"/>
  <c r="E93"/>
  <c r="E95"/>
  <c r="E96"/>
  <c r="E97"/>
  <c r="E98"/>
  <c r="E99"/>
  <c r="I99" s="1"/>
  <c r="E100"/>
  <c r="H100" s="1"/>
  <c r="E102"/>
  <c r="I102" s="1"/>
  <c r="E103"/>
  <c r="H103" s="1"/>
  <c r="E105"/>
  <c r="E106"/>
  <c r="H106" s="1"/>
  <c r="E107"/>
  <c r="E108"/>
  <c r="E109"/>
  <c r="H109" s="1"/>
  <c r="E112"/>
  <c r="H112" s="1"/>
  <c r="E115"/>
  <c r="E116"/>
  <c r="H116" s="1"/>
  <c r="E117"/>
  <c r="E118"/>
  <c r="I118" s="1"/>
  <c r="E119"/>
  <c r="E120"/>
  <c r="E122"/>
  <c r="E124"/>
  <c r="E126"/>
  <c r="I126" s="1"/>
  <c r="E127"/>
  <c r="E129"/>
  <c r="E130"/>
  <c r="H130" s="1"/>
  <c r="E132"/>
  <c r="I132" s="1"/>
  <c r="E133"/>
  <c r="E136"/>
  <c r="I136" s="1"/>
  <c r="E137"/>
  <c r="E139"/>
  <c r="E140"/>
  <c r="H140" s="1"/>
  <c r="E142"/>
  <c r="I142" s="1"/>
  <c r="E143"/>
  <c r="H143" s="1"/>
  <c r="E146"/>
  <c r="E147"/>
  <c r="E149"/>
  <c r="I149" s="1"/>
  <c r="E150"/>
  <c r="E152"/>
  <c r="I152" s="1"/>
  <c r="E153"/>
  <c r="E155"/>
  <c r="E156"/>
  <c r="E157"/>
  <c r="E158"/>
  <c r="E159"/>
  <c r="H159" s="1"/>
  <c r="E160"/>
  <c r="I160" s="1"/>
  <c r="E161"/>
  <c r="E162"/>
  <c r="E163"/>
  <c r="H163" s="1"/>
  <c r="E165"/>
  <c r="E166"/>
  <c r="I166" s="1"/>
  <c r="E167"/>
  <c r="E168"/>
  <c r="E169"/>
  <c r="I169" s="1"/>
  <c r="E170"/>
  <c r="H170" s="1"/>
  <c r="V171"/>
  <c r="E173"/>
  <c r="E174"/>
  <c r="H174" s="1"/>
  <c r="E176"/>
  <c r="E177"/>
  <c r="E178"/>
  <c r="H178" s="1"/>
  <c r="E179"/>
  <c r="E180"/>
  <c r="E181"/>
  <c r="H181" s="1"/>
  <c r="E184"/>
  <c r="I184" s="1"/>
  <c r="E185"/>
  <c r="E187"/>
  <c r="I187" s="1"/>
  <c r="E188"/>
  <c r="H188" s="1"/>
  <c r="E191"/>
  <c r="H191" s="1"/>
  <c r="E194"/>
  <c r="I194" s="1"/>
  <c r="E195"/>
  <c r="H195" s="1"/>
  <c r="E197"/>
  <c r="I197" s="1"/>
  <c r="E198"/>
  <c r="H198" s="1"/>
  <c r="E201"/>
  <c r="E202"/>
  <c r="H202" s="1"/>
  <c r="E203"/>
  <c r="H203" s="1"/>
  <c r="E204"/>
  <c r="I204" s="1"/>
  <c r="E205"/>
  <c r="H205" s="1"/>
  <c r="E208"/>
  <c r="I208" s="1"/>
  <c r="E209"/>
  <c r="H209" s="1"/>
  <c r="E211"/>
  <c r="E212"/>
  <c r="H212" s="1"/>
  <c r="E213"/>
  <c r="E215"/>
  <c r="H215" s="1"/>
  <c r="E218"/>
  <c r="E219"/>
  <c r="E220"/>
  <c r="E221"/>
  <c r="I221" s="1"/>
  <c r="E222"/>
  <c r="E223"/>
  <c r="E225"/>
  <c r="V225"/>
  <c r="E226"/>
  <c r="E227"/>
  <c r="E229"/>
  <c r="E230"/>
  <c r="E231"/>
  <c r="E233"/>
  <c r="E234"/>
  <c r="E236"/>
  <c r="E237"/>
  <c r="E238"/>
  <c r="E239"/>
  <c r="I239" s="1"/>
  <c r="E240"/>
  <c r="E241"/>
  <c r="E243"/>
  <c r="E244"/>
  <c r="E245"/>
  <c r="H245" s="1"/>
  <c r="E246"/>
  <c r="E247"/>
  <c r="E248"/>
  <c r="E250"/>
  <c r="E251"/>
  <c r="E253"/>
  <c r="E254"/>
  <c r="E255"/>
  <c r="H255" s="1"/>
  <c r="E257"/>
  <c r="E258"/>
  <c r="H258" s="1"/>
  <c r="E260"/>
  <c r="E261"/>
  <c r="I261" s="1"/>
  <c r="E262"/>
  <c r="H262" s="1"/>
  <c r="E263"/>
  <c r="I263" s="1"/>
  <c r="E264"/>
  <c r="I264" s="1"/>
  <c r="E265"/>
  <c r="H265" s="1"/>
  <c r="E267"/>
  <c r="E268"/>
  <c r="H268" s="1"/>
  <c r="E269"/>
  <c r="E270"/>
  <c r="I270" s="1"/>
  <c r="E271"/>
  <c r="H271" s="1"/>
  <c r="E272"/>
  <c r="H272" s="1"/>
  <c r="E274"/>
  <c r="I274" s="1"/>
  <c r="E275"/>
  <c r="E277"/>
  <c r="I277" s="1"/>
  <c r="E278"/>
  <c r="H278" s="1"/>
  <c r="E279"/>
  <c r="E281"/>
  <c r="H281" s="1"/>
  <c r="E284"/>
  <c r="I284" s="1"/>
  <c r="E285"/>
  <c r="H285" s="1"/>
  <c r="E286"/>
  <c r="H286" s="1"/>
  <c r="E287"/>
  <c r="I287" s="1"/>
  <c r="E288"/>
  <c r="E290"/>
  <c r="E291"/>
  <c r="H291" s="1"/>
  <c r="E293"/>
  <c r="I293" s="1"/>
  <c r="E294"/>
  <c r="E295"/>
  <c r="E296"/>
  <c r="E297"/>
  <c r="E298"/>
  <c r="E299"/>
  <c r="E300"/>
  <c r="I300" s="1"/>
  <c r="E301"/>
  <c r="H301" s="1"/>
  <c r="E302"/>
  <c r="E304"/>
  <c r="I304" s="1"/>
  <c r="E305"/>
  <c r="H305" s="1"/>
  <c r="E306"/>
  <c r="H306" s="1"/>
  <c r="E307"/>
  <c r="I307" s="1"/>
  <c r="E308"/>
  <c r="E310"/>
  <c r="E311"/>
  <c r="E313"/>
  <c r="E315"/>
  <c r="E317"/>
  <c r="I317" s="1"/>
  <c r="E318"/>
  <c r="E320"/>
  <c r="E322"/>
  <c r="E323"/>
  <c r="E325"/>
  <c r="E327"/>
  <c r="V327"/>
  <c r="E328"/>
  <c r="E329"/>
  <c r="E331"/>
  <c r="E333"/>
  <c r="V333"/>
  <c r="E334"/>
  <c r="E335"/>
  <c r="E337"/>
  <c r="H337" s="1"/>
  <c r="E339"/>
  <c r="E341"/>
  <c r="E342"/>
  <c r="E343"/>
  <c r="E344"/>
  <c r="H344" s="1"/>
  <c r="E346"/>
  <c r="E347"/>
  <c r="E348"/>
  <c r="E349"/>
  <c r="H349" s="1"/>
  <c r="E350"/>
  <c r="V351"/>
  <c r="E353"/>
  <c r="H353" s="1"/>
  <c r="E355"/>
  <c r="E356"/>
  <c r="I356" s="1"/>
  <c r="E357"/>
  <c r="I357" s="1"/>
  <c r="E358"/>
  <c r="E359"/>
  <c r="E360"/>
  <c r="E361"/>
  <c r="E362"/>
  <c r="E364"/>
  <c r="E365"/>
  <c r="E367"/>
  <c r="E368"/>
  <c r="E369"/>
  <c r="V369"/>
  <c r="E370"/>
  <c r="E371"/>
  <c r="I371" s="1"/>
  <c r="E372"/>
  <c r="E373"/>
  <c r="E375"/>
  <c r="V375"/>
  <c r="E376"/>
  <c r="E377"/>
  <c r="E379"/>
  <c r="E380"/>
  <c r="E381"/>
  <c r="E384"/>
  <c r="E388"/>
  <c r="E389"/>
  <c r="E390"/>
  <c r="E391"/>
  <c r="E392"/>
  <c r="I392" s="1"/>
  <c r="E396"/>
  <c r="E397"/>
  <c r="E398"/>
  <c r="E399"/>
  <c r="E400"/>
  <c r="H400" s="1"/>
  <c r="E404"/>
  <c r="E405"/>
  <c r="E406"/>
  <c r="E407"/>
  <c r="E408"/>
  <c r="I408" s="1"/>
  <c r="E412"/>
  <c r="E413"/>
  <c r="E414"/>
  <c r="E415"/>
  <c r="E416"/>
  <c r="H416" s="1"/>
  <c r="E420"/>
  <c r="E421"/>
  <c r="E422"/>
  <c r="E423"/>
  <c r="E424"/>
  <c r="I424" s="1"/>
  <c r="E428"/>
  <c r="H428" s="1"/>
  <c r="E429"/>
  <c r="H429" s="1"/>
  <c r="E430"/>
  <c r="E431"/>
  <c r="H431" s="1"/>
  <c r="E432"/>
  <c r="H432" s="1"/>
  <c r="E433"/>
  <c r="H433" s="1"/>
  <c r="E439"/>
  <c r="E445"/>
  <c r="E447"/>
  <c r="E451"/>
  <c r="E455"/>
  <c r="E456"/>
  <c r="H456" s="1"/>
  <c r="E458"/>
  <c r="I458" s="1"/>
  <c r="E459"/>
  <c r="E460"/>
  <c r="E461"/>
  <c r="E462"/>
  <c r="I462" s="1"/>
  <c r="E463"/>
  <c r="H463" s="1"/>
  <c r="E464"/>
  <c r="E465"/>
  <c r="H465" s="1"/>
  <c r="E467"/>
  <c r="E468"/>
  <c r="E470"/>
  <c r="I470" s="1"/>
  <c r="E471"/>
  <c r="E472"/>
  <c r="H472" s="1"/>
  <c r="E473"/>
  <c r="E474"/>
  <c r="H474" s="1"/>
  <c r="E475"/>
  <c r="H475" s="1"/>
  <c r="E476"/>
  <c r="E477"/>
  <c r="H477" s="1"/>
  <c r="E479"/>
  <c r="E480"/>
  <c r="I480" s="1"/>
  <c r="E481"/>
  <c r="H481" s="1"/>
  <c r="E482"/>
  <c r="E483"/>
  <c r="I483" s="1"/>
  <c r="E484"/>
  <c r="E485"/>
  <c r="E486"/>
  <c r="I486" s="1"/>
  <c r="E487"/>
  <c r="I487" s="1"/>
  <c r="E488"/>
  <c r="E489"/>
  <c r="I489" s="1"/>
  <c r="E490"/>
  <c r="I490" s="1"/>
  <c r="E491"/>
  <c r="E492"/>
  <c r="I492" s="1"/>
  <c r="E493"/>
  <c r="H493" s="1"/>
  <c r="E494"/>
  <c r="E495"/>
  <c r="I495" s="1"/>
  <c r="E496"/>
  <c r="E497"/>
  <c r="E498"/>
  <c r="I498" s="1"/>
  <c r="E499"/>
  <c r="H499" s="1"/>
  <c r="E500"/>
  <c r="E501"/>
  <c r="I501" s="1"/>
  <c r="E502"/>
  <c r="I502" s="1"/>
  <c r="E503"/>
  <c r="E504"/>
  <c r="I504" s="1"/>
  <c r="E505"/>
  <c r="H505" s="1"/>
  <c r="E506"/>
  <c r="E507"/>
  <c r="I507" s="1"/>
  <c r="E508"/>
  <c r="E509"/>
  <c r="E510"/>
  <c r="I510" s="1"/>
  <c r="E511"/>
  <c r="I511" s="1"/>
  <c r="E512"/>
  <c r="E513"/>
  <c r="I513" s="1"/>
  <c r="E514"/>
  <c r="I514" s="1"/>
  <c r="E515"/>
  <c r="E516"/>
  <c r="I516" s="1"/>
  <c r="E517"/>
  <c r="H517" s="1"/>
  <c r="E518"/>
  <c r="H518" s="1"/>
  <c r="E519"/>
  <c r="I519" s="1"/>
  <c r="E525"/>
  <c r="E526"/>
  <c r="E527"/>
  <c r="H527" s="1"/>
  <c r="E530"/>
  <c r="I530" s="1"/>
  <c r="E531"/>
  <c r="H531" s="1"/>
  <c r="E533"/>
  <c r="I533" s="1"/>
  <c r="E534"/>
  <c r="I534" s="1"/>
  <c r="E535"/>
  <c r="E536"/>
  <c r="E537"/>
  <c r="H537" s="1"/>
  <c r="E541"/>
  <c r="E542"/>
  <c r="I542" s="1"/>
  <c r="E545"/>
  <c r="E546"/>
  <c r="E581"/>
  <c r="I581" s="1"/>
  <c r="E582"/>
  <c r="H582" s="1"/>
  <c r="E583"/>
  <c r="H583" s="1"/>
  <c r="E584"/>
  <c r="E585"/>
  <c r="H585" s="1"/>
  <c r="E586"/>
  <c r="E591"/>
  <c r="H591" s="1"/>
  <c r="E592"/>
  <c r="E593"/>
  <c r="E594"/>
  <c r="I594" s="1"/>
  <c r="E597"/>
  <c r="E598"/>
  <c r="H598" s="1"/>
  <c r="E599"/>
  <c r="I599" s="1"/>
  <c r="E600"/>
  <c r="H600" s="1"/>
  <c r="E601"/>
  <c r="E603"/>
  <c r="H603" s="1"/>
  <c r="E604"/>
  <c r="E605"/>
  <c r="E606"/>
  <c r="I606" s="1"/>
  <c r="E610"/>
  <c r="E611"/>
  <c r="E612"/>
  <c r="E613"/>
  <c r="E614"/>
  <c r="E615"/>
  <c r="E616"/>
  <c r="H616" s="1"/>
  <c r="E617"/>
  <c r="E618"/>
  <c r="E619"/>
  <c r="H619" s="1"/>
  <c r="E621"/>
  <c r="E622"/>
  <c r="H622" s="1"/>
  <c r="E624"/>
  <c r="H624" s="1"/>
  <c r="E626"/>
  <c r="H626" s="1"/>
  <c r="E627"/>
  <c r="E629"/>
  <c r="E630"/>
  <c r="E631"/>
  <c r="H631" s="1"/>
  <c r="E633"/>
  <c r="I633" s="1"/>
  <c r="E634"/>
  <c r="H634" s="1"/>
  <c r="E636"/>
  <c r="H636" s="1"/>
  <c r="E637"/>
  <c r="H637" s="1"/>
  <c r="E638"/>
  <c r="E639"/>
  <c r="H639" s="1"/>
  <c r="E640"/>
  <c r="E642"/>
  <c r="E643"/>
  <c r="E644"/>
  <c r="E646"/>
  <c r="I646" s="1"/>
  <c r="E648"/>
  <c r="I648" s="1"/>
  <c r="E649"/>
  <c r="H649" s="1"/>
  <c r="E650"/>
  <c r="E651"/>
  <c r="E652"/>
  <c r="E654"/>
  <c r="H654" s="1"/>
  <c r="E655"/>
  <c r="E657"/>
  <c r="I657" s="1"/>
  <c r="E658"/>
  <c r="H658" s="1"/>
  <c r="E660"/>
  <c r="I660" s="1"/>
  <c r="E661"/>
  <c r="H661" s="1"/>
  <c r="E662"/>
  <c r="E663"/>
  <c r="I663" s="1"/>
  <c r="E664"/>
  <c r="H664" s="1"/>
  <c r="E665"/>
  <c r="E666"/>
  <c r="E667"/>
  <c r="E668"/>
  <c r="E670"/>
  <c r="I670" s="1"/>
  <c r="E671"/>
  <c r="E673"/>
  <c r="I673" s="1"/>
  <c r="E674"/>
  <c r="E676"/>
  <c r="I676" s="1"/>
  <c r="E677"/>
  <c r="I677" s="1"/>
  <c r="E678"/>
  <c r="E679"/>
  <c r="I679" s="1"/>
  <c r="E680"/>
  <c r="H680" s="1"/>
  <c r="E681"/>
  <c r="E682"/>
  <c r="I682" s="1"/>
  <c r="E683"/>
  <c r="H683" s="1"/>
  <c r="E684"/>
  <c r="E686"/>
  <c r="I686" s="1"/>
  <c r="E687"/>
  <c r="E689"/>
  <c r="I689" s="1"/>
  <c r="E690"/>
  <c r="E692"/>
  <c r="I692" s="1"/>
  <c r="E693"/>
  <c r="I693" s="1"/>
  <c r="E694"/>
  <c r="E695"/>
  <c r="I695" s="1"/>
  <c r="E696"/>
  <c r="H696" s="1"/>
  <c r="E697"/>
  <c r="E699"/>
  <c r="H699" s="1"/>
  <c r="E700"/>
  <c r="I700" s="1"/>
  <c r="E701"/>
  <c r="H701" s="1"/>
  <c r="E703"/>
  <c r="I703" s="1"/>
  <c r="E704"/>
  <c r="I704" s="1"/>
  <c r="E706"/>
  <c r="H706" s="1"/>
  <c r="E707"/>
  <c r="E709"/>
  <c r="E710"/>
  <c r="I710" s="1"/>
  <c r="E711"/>
  <c r="H711" s="1"/>
  <c r="E712"/>
  <c r="E713"/>
  <c r="E714"/>
  <c r="E715"/>
  <c r="E716"/>
  <c r="E717"/>
  <c r="H717" s="1"/>
  <c r="E718"/>
  <c r="E719"/>
  <c r="I719" s="1"/>
  <c r="E720"/>
  <c r="I720" s="1"/>
  <c r="E722"/>
  <c r="E723"/>
  <c r="H723" s="1"/>
  <c r="E725"/>
  <c r="H725" s="1"/>
  <c r="E726"/>
  <c r="E727"/>
  <c r="E728"/>
  <c r="E729"/>
  <c r="E730"/>
  <c r="I730" s="1"/>
  <c r="E731"/>
  <c r="H731" s="1"/>
  <c r="E732"/>
  <c r="I732" s="1"/>
  <c r="E733"/>
  <c r="H733" s="1"/>
  <c r="E735"/>
  <c r="E736"/>
  <c r="E738"/>
  <c r="H738" s="1"/>
  <c r="E739"/>
  <c r="E741"/>
  <c r="E742"/>
  <c r="I742" s="1"/>
  <c r="E743"/>
  <c r="H743" s="1"/>
  <c r="E744"/>
  <c r="E745"/>
  <c r="E746"/>
  <c r="E747"/>
  <c r="E748"/>
  <c r="E749"/>
  <c r="I749" s="1"/>
  <c r="E750"/>
  <c r="E751"/>
  <c r="I751" s="1"/>
  <c r="E752"/>
  <c r="I752" s="1"/>
  <c r="E754"/>
  <c r="E755"/>
  <c r="H755" s="1"/>
  <c r="E757"/>
  <c r="H757" s="1"/>
  <c r="E758"/>
  <c r="E759"/>
  <c r="E760"/>
  <c r="E761"/>
  <c r="E762"/>
  <c r="I762" s="1"/>
  <c r="E763"/>
  <c r="H763" s="1"/>
  <c r="E764"/>
  <c r="I764" s="1"/>
  <c r="E765"/>
  <c r="H765" s="1"/>
  <c r="E767"/>
  <c r="E768"/>
  <c r="E770"/>
  <c r="H770" s="1"/>
  <c r="E772"/>
  <c r="E773"/>
  <c r="E774"/>
  <c r="E775"/>
  <c r="H775" s="1"/>
  <c r="E776"/>
  <c r="I776" s="1"/>
  <c r="E777"/>
  <c r="H777" s="1"/>
  <c r="E778"/>
  <c r="E779"/>
  <c r="I779" s="1"/>
  <c r="E780"/>
  <c r="E781"/>
  <c r="E782"/>
  <c r="E783"/>
  <c r="H783" s="1"/>
  <c r="E784"/>
  <c r="E785"/>
  <c r="E786"/>
  <c r="E787"/>
  <c r="H787" s="1"/>
  <c r="E788"/>
  <c r="I788" s="1"/>
  <c r="E789"/>
  <c r="H789" s="1"/>
  <c r="E792"/>
  <c r="E796"/>
  <c r="E799"/>
  <c r="E800"/>
  <c r="E804"/>
  <c r="E805"/>
  <c r="I805" s="1"/>
  <c r="E806"/>
  <c r="H806" s="1"/>
  <c r="E807"/>
  <c r="E808"/>
  <c r="E809"/>
  <c r="H809" s="1"/>
  <c r="E810"/>
  <c r="E811"/>
  <c r="E812"/>
  <c r="E813"/>
  <c r="H813" s="1"/>
  <c r="E814"/>
  <c r="I814" s="1"/>
  <c r="E815"/>
  <c r="E816"/>
  <c r="E817"/>
  <c r="E818"/>
  <c r="H818" s="1"/>
  <c r="E819"/>
  <c r="H819" s="1"/>
  <c r="E821"/>
  <c r="E822"/>
  <c r="E823"/>
  <c r="I823" s="1"/>
  <c r="E824"/>
  <c r="H824" s="1"/>
  <c r="E825"/>
  <c r="E826"/>
  <c r="I826" s="1"/>
  <c r="E827"/>
  <c r="E828"/>
  <c r="H828" s="1"/>
  <c r="E830"/>
  <c r="H830" s="1"/>
  <c r="E831"/>
  <c r="H831" s="1"/>
  <c r="E832"/>
  <c r="I832" s="1"/>
  <c r="E833"/>
  <c r="E836"/>
  <c r="I836" s="1"/>
  <c r="E839"/>
  <c r="E840"/>
  <c r="E841"/>
  <c r="H841" s="1"/>
  <c r="E843"/>
  <c r="H843" s="1"/>
  <c r="E844"/>
  <c r="H844" s="1"/>
  <c r="E845"/>
  <c r="I845" s="1"/>
  <c r="E846"/>
  <c r="H846" s="1"/>
  <c r="E847"/>
  <c r="E848"/>
  <c r="I848" s="1"/>
  <c r="E849"/>
  <c r="H849" s="1"/>
  <c r="E850"/>
  <c r="I850" s="1"/>
  <c r="E851"/>
  <c r="H851" s="1"/>
  <c r="E852"/>
  <c r="I852" s="1"/>
  <c r="E853"/>
  <c r="H853" s="1"/>
  <c r="E855"/>
  <c r="I855" s="1"/>
  <c r="E856"/>
  <c r="H856" s="1"/>
  <c r="E857"/>
  <c r="E858"/>
  <c r="I858" s="1"/>
  <c r="E859"/>
  <c r="H859" s="1"/>
  <c r="E860"/>
  <c r="H860" s="1"/>
  <c r="E861"/>
  <c r="E862"/>
  <c r="E864"/>
  <c r="I864" s="1"/>
  <c r="E865"/>
  <c r="E866"/>
  <c r="E868"/>
  <c r="H868" s="1"/>
  <c r="E869"/>
  <c r="E870"/>
  <c r="E871"/>
  <c r="E873"/>
  <c r="I873" s="1"/>
  <c r="E874"/>
  <c r="H874" s="1"/>
  <c r="E875"/>
  <c r="E877"/>
  <c r="H877" s="1"/>
  <c r="E878"/>
  <c r="E879"/>
  <c r="E880"/>
  <c r="E881"/>
  <c r="E883"/>
  <c r="I883" s="1"/>
  <c r="E884"/>
  <c r="E885"/>
  <c r="H885" s="1"/>
  <c r="E886"/>
  <c r="I886" s="1"/>
  <c r="E887"/>
  <c r="H887" s="1"/>
  <c r="E889"/>
  <c r="E890"/>
  <c r="I890" s="1"/>
  <c r="E891"/>
  <c r="E892"/>
  <c r="E893"/>
  <c r="E894"/>
  <c r="E896"/>
  <c r="I896" s="1"/>
  <c r="E897"/>
  <c r="H897" s="1"/>
  <c r="E898"/>
  <c r="E899"/>
  <c r="I899" s="1"/>
  <c r="E900"/>
  <c r="I900" s="1"/>
  <c r="E901"/>
  <c r="E902"/>
  <c r="E903"/>
  <c r="E904"/>
  <c r="E905"/>
  <c r="I905" s="1"/>
  <c r="E906"/>
  <c r="H906" s="1"/>
  <c r="E907"/>
  <c r="E909"/>
  <c r="E910"/>
  <c r="E912"/>
  <c r="E913"/>
  <c r="E915"/>
  <c r="E916"/>
  <c r="E917"/>
  <c r="H917" s="1"/>
  <c r="E918"/>
  <c r="E919"/>
  <c r="E920"/>
  <c r="E921"/>
  <c r="E922"/>
  <c r="E923"/>
  <c r="E925"/>
  <c r="E926"/>
  <c r="E928"/>
  <c r="E929"/>
  <c r="E931"/>
  <c r="E932"/>
  <c r="E933"/>
  <c r="H933" s="1"/>
  <c r="E934"/>
  <c r="E935"/>
  <c r="E936"/>
  <c r="E937"/>
  <c r="E938"/>
  <c r="E939"/>
  <c r="E940"/>
  <c r="E941"/>
  <c r="E942"/>
  <c r="E943"/>
  <c r="E944"/>
  <c r="E945"/>
  <c r="E946"/>
  <c r="E947"/>
  <c r="E948"/>
  <c r="E949"/>
  <c r="H949" s="1"/>
  <c r="E953"/>
  <c r="E954"/>
  <c r="E955"/>
  <c r="E956"/>
  <c r="E957"/>
  <c r="E958"/>
  <c r="E959"/>
  <c r="E960"/>
  <c r="E961"/>
  <c r="E962"/>
  <c r="E963"/>
  <c r="E964"/>
  <c r="E965"/>
  <c r="H965" s="1"/>
  <c r="E970"/>
  <c r="I970" s="1"/>
  <c r="E971"/>
  <c r="I971" s="1"/>
  <c r="E972"/>
  <c r="I972" s="1"/>
  <c r="E976"/>
  <c r="I976" s="1"/>
  <c r="E977"/>
  <c r="I977" s="1"/>
  <c r="E988"/>
  <c r="I988" s="1"/>
  <c r="E989"/>
  <c r="I989" s="1"/>
  <c r="E990"/>
  <c r="I990" s="1"/>
  <c r="E1055"/>
  <c r="H1055" s="1"/>
  <c r="E1056"/>
  <c r="H1056" s="1"/>
  <c r="E1057"/>
  <c r="H1057" s="1"/>
  <c r="E1058"/>
  <c r="H1058" s="1"/>
  <c r="E1059"/>
  <c r="H1059" s="1"/>
  <c r="E1060"/>
  <c r="H1060" s="1"/>
  <c r="E1061"/>
  <c r="H1061" s="1"/>
  <c r="E1062"/>
  <c r="H1062" s="1"/>
  <c r="E1063"/>
  <c r="H1063" s="1"/>
  <c r="E1064"/>
  <c r="H1064" s="1"/>
  <c r="E1065"/>
  <c r="H1065" s="1"/>
  <c r="E1066"/>
  <c r="H1066" s="1"/>
  <c r="E1067"/>
  <c r="H1067" s="1"/>
  <c r="E1083"/>
  <c r="I1083" s="1"/>
  <c r="E1084"/>
  <c r="I1084" s="1"/>
  <c r="E1085"/>
  <c r="I1085" s="1"/>
  <c r="E1086"/>
  <c r="I1086" s="1"/>
  <c r="E1087"/>
  <c r="I1087" s="1"/>
  <c r="E1088"/>
  <c r="I1088" s="1"/>
  <c r="E1089"/>
  <c r="E1090"/>
  <c r="I1090" s="1"/>
  <c r="E1094"/>
  <c r="E1108"/>
  <c r="E1112"/>
  <c r="I1112" s="1"/>
  <c r="E1115"/>
  <c r="H1115" s="1"/>
  <c r="E1117"/>
  <c r="I1117" s="1"/>
  <c r="E1118"/>
  <c r="H1118" s="1"/>
  <c r="E1121"/>
  <c r="H1121" s="1"/>
  <c r="E1122"/>
  <c r="E1126"/>
  <c r="E1128"/>
  <c r="H1128" s="1"/>
  <c r="E1129"/>
  <c r="E1132"/>
  <c r="H1132" s="1"/>
  <c r="E1133"/>
  <c r="E1139"/>
  <c r="H1139" s="1"/>
  <c r="E1140"/>
  <c r="E1148"/>
  <c r="H1148" s="1"/>
  <c r="E1149"/>
  <c r="H1149" s="1"/>
  <c r="E1150"/>
  <c r="H1150" s="1"/>
  <c r="E1151"/>
  <c r="H1151" s="1"/>
  <c r="E1152"/>
  <c r="H1152" s="1"/>
  <c r="E1153"/>
  <c r="H1153" s="1"/>
  <c r="E1154"/>
  <c r="H1154" s="1"/>
  <c r="E1155"/>
  <c r="H1155" s="1"/>
  <c r="E1156"/>
  <c r="H1156" s="1"/>
  <c r="E1157"/>
  <c r="H1157" s="1"/>
  <c r="E1159"/>
  <c r="H1159" s="1"/>
  <c r="E1162"/>
  <c r="H1162" s="1"/>
  <c r="E1165"/>
  <c r="H1165" s="1"/>
  <c r="E1170"/>
  <c r="H1170" s="1"/>
  <c r="E1173"/>
  <c r="E1175"/>
  <c r="I1175" s="1"/>
  <c r="E1176"/>
  <c r="I1176" s="1"/>
  <c r="E1177"/>
  <c r="E1179"/>
  <c r="I1179" s="1"/>
  <c r="E1180"/>
  <c r="E1182"/>
  <c r="I1182" s="1"/>
  <c r="E1183"/>
  <c r="H1183" s="1"/>
  <c r="E1185"/>
  <c r="I1185" s="1"/>
  <c r="E1186"/>
  <c r="H1186" s="1"/>
  <c r="E1187"/>
  <c r="H1187" s="1"/>
  <c r="E1188"/>
  <c r="E1189"/>
  <c r="I1189" s="1"/>
  <c r="E1190"/>
  <c r="H1190" s="1"/>
  <c r="E1191"/>
  <c r="E1192"/>
  <c r="I1192" s="1"/>
  <c r="E1193"/>
  <c r="H1193" s="1"/>
  <c r="E1194"/>
  <c r="E1195"/>
  <c r="I1195" s="1"/>
  <c r="E1196"/>
  <c r="I1196" s="1"/>
  <c r="E1198"/>
  <c r="I1198" s="1"/>
  <c r="E1199"/>
  <c r="H1199" s="1"/>
  <c r="E1202"/>
  <c r="I1202" s="1"/>
  <c r="E1203"/>
  <c r="I1203" s="1"/>
  <c r="E1204"/>
  <c r="I1204" s="1"/>
  <c r="E1205"/>
  <c r="I1205" s="1"/>
  <c r="E1209"/>
  <c r="H1209" s="1"/>
  <c r="E1211"/>
  <c r="I1211" s="1"/>
  <c r="E1212"/>
  <c r="I1212" s="1"/>
  <c r="E1214"/>
  <c r="I1214" s="1"/>
  <c r="E1215"/>
  <c r="H1215" s="1"/>
  <c r="E1218"/>
  <c r="I1218" s="1"/>
  <c r="E1219"/>
  <c r="E1221"/>
  <c r="I1221" s="1"/>
  <c r="E1222"/>
  <c r="I1222" s="1"/>
  <c r="E1224"/>
  <c r="H1224" s="1"/>
  <c r="E1225"/>
  <c r="E1227"/>
  <c r="I1227" s="1"/>
  <c r="E1228"/>
  <c r="H1228" s="1"/>
  <c r="E1229"/>
  <c r="E1230"/>
  <c r="I1230" s="1"/>
  <c r="E1231"/>
  <c r="H1231" s="1"/>
  <c r="E1232"/>
  <c r="E1234"/>
  <c r="I1234" s="1"/>
  <c r="E1235"/>
  <c r="I1235" s="1"/>
  <c r="E1236"/>
  <c r="E1237"/>
  <c r="I1237" s="1"/>
  <c r="E1238"/>
  <c r="H1238" s="1"/>
  <c r="E1239"/>
  <c r="E1241"/>
  <c r="I1241" s="1"/>
  <c r="E1242"/>
  <c r="I1242" s="1"/>
  <c r="E1243"/>
  <c r="I1243" s="1"/>
  <c r="E1244"/>
  <c r="I1244" s="1"/>
  <c r="E1245"/>
  <c r="I1245" s="1"/>
  <c r="E1246"/>
  <c r="I1246" s="1"/>
  <c r="E1247"/>
  <c r="I1247" s="1"/>
  <c r="E1248"/>
  <c r="I1248" s="1"/>
  <c r="E1249"/>
  <c r="I1249" s="1"/>
  <c r="E1255"/>
  <c r="I1255" s="1"/>
  <c r="E1256"/>
  <c r="H1256" s="1"/>
  <c r="E1259"/>
  <c r="I1259" s="1"/>
  <c r="E1260"/>
  <c r="I1260" s="1"/>
  <c r="E1263"/>
  <c r="I1263" s="1"/>
  <c r="E1264"/>
  <c r="H1264" s="1"/>
  <c r="E1267"/>
  <c r="E1269"/>
  <c r="I1269" s="1"/>
  <c r="E1273"/>
  <c r="I1273" s="1"/>
  <c r="E1274"/>
  <c r="H1274" s="1"/>
  <c r="E1275"/>
  <c r="E1277"/>
  <c r="H1277" s="1"/>
  <c r="E1283"/>
  <c r="E1285"/>
  <c r="H1285" s="1"/>
  <c r="E1286"/>
  <c r="E1289"/>
  <c r="I1289" s="1"/>
  <c r="E1290"/>
  <c r="E1293"/>
  <c r="E1297"/>
  <c r="H61" l="1"/>
  <c r="I432"/>
  <c r="H462"/>
  <c r="I109"/>
  <c r="H513"/>
  <c r="H492"/>
  <c r="H470"/>
  <c r="I582"/>
  <c r="I103"/>
  <c r="H530"/>
  <c r="I1115"/>
  <c r="H1087"/>
  <c r="H1086"/>
  <c r="H1085"/>
  <c r="H1084"/>
  <c r="H1083"/>
  <c r="H86"/>
  <c r="I212"/>
  <c r="I202"/>
  <c r="I809"/>
  <c r="I664"/>
  <c r="I626"/>
  <c r="H1195"/>
  <c r="H677"/>
  <c r="H1244"/>
  <c r="I1209"/>
  <c r="I258"/>
  <c r="H76"/>
  <c r="H72"/>
  <c r="H673"/>
  <c r="I636"/>
  <c r="H274"/>
  <c r="H197"/>
  <c r="I195"/>
  <c r="I285"/>
  <c r="I843"/>
  <c r="H142"/>
  <c r="H1175"/>
  <c r="I860"/>
  <c r="I846"/>
  <c r="H845"/>
  <c r="I818"/>
  <c r="H703"/>
  <c r="H695"/>
  <c r="I624"/>
  <c r="I585"/>
  <c r="H606"/>
  <c r="H511"/>
  <c r="H502"/>
  <c r="H501"/>
  <c r="H490"/>
  <c r="H489"/>
  <c r="H487"/>
  <c r="I477"/>
  <c r="I429"/>
  <c r="H263"/>
  <c r="H187"/>
  <c r="H184"/>
  <c r="I170"/>
  <c r="H1242"/>
  <c r="H1212"/>
  <c r="I830"/>
  <c r="I806"/>
  <c r="I48"/>
  <c r="I38"/>
  <c r="I1128"/>
  <c r="I906"/>
  <c r="H749"/>
  <c r="I1264"/>
  <c r="H1246"/>
  <c r="I1231"/>
  <c r="I1193"/>
  <c r="I1132"/>
  <c r="I874"/>
  <c r="I824"/>
  <c r="H823"/>
  <c r="H660"/>
  <c r="H516"/>
  <c r="I499"/>
  <c r="H424"/>
  <c r="I349"/>
  <c r="I262"/>
  <c r="H221"/>
  <c r="I163"/>
  <c r="H160"/>
  <c r="I159"/>
  <c r="H126"/>
  <c r="H60"/>
  <c r="H58"/>
  <c r="H990"/>
  <c r="H989"/>
  <c r="I859"/>
  <c r="I811"/>
  <c r="H811"/>
  <c r="I736"/>
  <c r="H736"/>
  <c r="I1256"/>
  <c r="H1248"/>
  <c r="H1237"/>
  <c r="H1179"/>
  <c r="I1157"/>
  <c r="I1156"/>
  <c r="I1155"/>
  <c r="I1154"/>
  <c r="I1153"/>
  <c r="I1152"/>
  <c r="I1151"/>
  <c r="I1150"/>
  <c r="I1149"/>
  <c r="I1148"/>
  <c r="I1139"/>
  <c r="H977"/>
  <c r="H976"/>
  <c r="H900"/>
  <c r="H883"/>
  <c r="I831"/>
  <c r="I819"/>
  <c r="H707"/>
  <c r="I707"/>
  <c r="H1289"/>
  <c r="H1260"/>
  <c r="I1067"/>
  <c r="I1066"/>
  <c r="I1065"/>
  <c r="I1064"/>
  <c r="I1063"/>
  <c r="I1062"/>
  <c r="I1061"/>
  <c r="I1060"/>
  <c r="I1059"/>
  <c r="I1058"/>
  <c r="I1057"/>
  <c r="I1056"/>
  <c r="I1055"/>
  <c r="H890"/>
  <c r="H739"/>
  <c r="I739"/>
  <c r="H690"/>
  <c r="I690"/>
  <c r="I621"/>
  <c r="H621"/>
  <c r="H774"/>
  <c r="I774"/>
  <c r="I767"/>
  <c r="H767"/>
  <c r="H693"/>
  <c r="H599"/>
  <c r="I474"/>
  <c r="I431"/>
  <c r="I661"/>
  <c r="H458"/>
  <c r="I456"/>
  <c r="H519"/>
  <c r="H504"/>
  <c r="H480"/>
  <c r="H13"/>
  <c r="I306"/>
  <c r="H300"/>
  <c r="H293"/>
  <c r="H284"/>
  <c r="I278"/>
  <c r="H277"/>
  <c r="I205"/>
  <c r="I140"/>
  <c r="I130"/>
  <c r="I116"/>
  <c r="H82"/>
  <c r="H63"/>
  <c r="I54"/>
  <c r="I26"/>
  <c r="I337"/>
  <c r="I265"/>
  <c r="I255"/>
  <c r="I143"/>
  <c r="I112"/>
  <c r="I100"/>
  <c r="H79"/>
  <c r="H47"/>
  <c r="I32"/>
  <c r="I10"/>
  <c r="H821"/>
  <c r="I821"/>
  <c r="H812"/>
  <c r="I812"/>
  <c r="H786"/>
  <c r="I786"/>
  <c r="H778"/>
  <c r="I778"/>
  <c r="I746"/>
  <c r="H746"/>
  <c r="I1285"/>
  <c r="I1274"/>
  <c r="H1269"/>
  <c r="H1218"/>
  <c r="H1204"/>
  <c r="H1202"/>
  <c r="H1189"/>
  <c r="I1170"/>
  <c r="I1121"/>
  <c r="H903"/>
  <c r="I903"/>
  <c r="H884"/>
  <c r="I884"/>
  <c r="I862"/>
  <c r="H862"/>
  <c r="I783"/>
  <c r="I780"/>
  <c r="H780"/>
  <c r="I768"/>
  <c r="H768"/>
  <c r="H1259"/>
  <c r="H1235"/>
  <c r="H1222"/>
  <c r="H1182"/>
  <c r="H972"/>
  <c r="H893"/>
  <c r="I893"/>
  <c r="I889"/>
  <c r="H889"/>
  <c r="H857"/>
  <c r="I857"/>
  <c r="H832"/>
  <c r="H1247"/>
  <c r="H1245"/>
  <c r="H1243"/>
  <c r="H1205"/>
  <c r="H1196"/>
  <c r="H865"/>
  <c r="I865"/>
  <c r="H836"/>
  <c r="I735"/>
  <c r="H735"/>
  <c r="I643"/>
  <c r="H643"/>
  <c r="I546"/>
  <c r="H546"/>
  <c r="I667"/>
  <c r="H667"/>
  <c r="I455"/>
  <c r="H455"/>
  <c r="I828"/>
  <c r="I717"/>
  <c r="H679"/>
  <c r="I666"/>
  <c r="H666"/>
  <c r="H484"/>
  <c r="I484"/>
  <c r="H459"/>
  <c r="I459"/>
  <c r="I714"/>
  <c r="H714"/>
  <c r="H704"/>
  <c r="H686"/>
  <c r="I639"/>
  <c r="H633"/>
  <c r="H541"/>
  <c r="I541"/>
  <c r="H430"/>
  <c r="I430"/>
  <c r="I634"/>
  <c r="I631"/>
  <c r="I603"/>
  <c r="H594"/>
  <c r="H534"/>
  <c r="I526"/>
  <c r="H526"/>
  <c r="H496"/>
  <c r="I496"/>
  <c r="H471"/>
  <c r="I471"/>
  <c r="I467"/>
  <c r="H467"/>
  <c r="I536"/>
  <c r="H536"/>
  <c r="H514"/>
  <c r="H508"/>
  <c r="I508"/>
  <c r="H439"/>
  <c r="I439"/>
  <c r="H689"/>
  <c r="H676"/>
  <c r="H648"/>
  <c r="H581"/>
  <c r="H542"/>
  <c r="H460"/>
  <c r="I460"/>
  <c r="H447"/>
  <c r="I447"/>
  <c r="I201"/>
  <c r="H201"/>
  <c r="I180"/>
  <c r="H180"/>
  <c r="H22"/>
  <c r="I22"/>
  <c r="I211"/>
  <c r="H211"/>
  <c r="I67"/>
  <c r="H67"/>
  <c r="H294"/>
  <c r="I294"/>
  <c r="I257"/>
  <c r="H257"/>
  <c r="I254"/>
  <c r="H254"/>
  <c r="I428"/>
  <c r="H408"/>
  <c r="H392"/>
  <c r="I346"/>
  <c r="H346"/>
  <c r="I343"/>
  <c r="H343"/>
  <c r="I298"/>
  <c r="H298"/>
  <c r="I173"/>
  <c r="H173"/>
  <c r="I146"/>
  <c r="H146"/>
  <c r="I177"/>
  <c r="H177"/>
  <c r="I150"/>
  <c r="H150"/>
  <c r="I108"/>
  <c r="H108"/>
  <c r="I35"/>
  <c r="H35"/>
  <c r="H317"/>
  <c r="I301"/>
  <c r="H287"/>
  <c r="H270"/>
  <c r="H239"/>
  <c r="I209"/>
  <c r="H208"/>
  <c r="H204"/>
  <c r="H194"/>
  <c r="I162"/>
  <c r="H162"/>
  <c r="I129"/>
  <c r="H129"/>
  <c r="H119"/>
  <c r="I119"/>
  <c r="I115"/>
  <c r="H115"/>
  <c r="H80"/>
  <c r="I80"/>
  <c r="I70"/>
  <c r="H70"/>
  <c r="I50"/>
  <c r="H50"/>
  <c r="I83"/>
  <c r="H73"/>
  <c r="I69"/>
  <c r="H40"/>
  <c r="H1229"/>
  <c r="I1229"/>
  <c r="H1219"/>
  <c r="I1219"/>
  <c r="I1290"/>
  <c r="H1290"/>
  <c r="H1275"/>
  <c r="I1275"/>
  <c r="E1252"/>
  <c r="H1239"/>
  <c r="I1239"/>
  <c r="H1232"/>
  <c r="I1232"/>
  <c r="H1297"/>
  <c r="I1297"/>
  <c r="E1291"/>
  <c r="H1267"/>
  <c r="I1267"/>
  <c r="H1293"/>
  <c r="I1293"/>
  <c r="H1286"/>
  <c r="I1286"/>
  <c r="H1283"/>
  <c r="I1283"/>
  <c r="E1279"/>
  <c r="H1225"/>
  <c r="I1225"/>
  <c r="E1284"/>
  <c r="E1276"/>
  <c r="E1281"/>
  <c r="E1265"/>
  <c r="E1258"/>
  <c r="E1257"/>
  <c r="E1251"/>
  <c r="E1226"/>
  <c r="H1191"/>
  <c r="I1191"/>
  <c r="E1171"/>
  <c r="H1133"/>
  <c r="I1133"/>
  <c r="E1288"/>
  <c r="E1287"/>
  <c r="I1277"/>
  <c r="H1273"/>
  <c r="E1272"/>
  <c r="E1240"/>
  <c r="I1238"/>
  <c r="H1236"/>
  <c r="I1236"/>
  <c r="E1233"/>
  <c r="H1230"/>
  <c r="I1228"/>
  <c r="H1227"/>
  <c r="I1224"/>
  <c r="I1215"/>
  <c r="I1190"/>
  <c r="H1188"/>
  <c r="I1188"/>
  <c r="E1160"/>
  <c r="I1159"/>
  <c r="H1140"/>
  <c r="I1140"/>
  <c r="E1134"/>
  <c r="H1108"/>
  <c r="I1108"/>
  <c r="E1298"/>
  <c r="E1294"/>
  <c r="E1280"/>
  <c r="H1263"/>
  <c r="E1262"/>
  <c r="H1255"/>
  <c r="E1254"/>
  <c r="H1241"/>
  <c r="H1234"/>
  <c r="E1223"/>
  <c r="I1223" s="1"/>
  <c r="H1221"/>
  <c r="E1217"/>
  <c r="E1216"/>
  <c r="H1214"/>
  <c r="E1213"/>
  <c r="H1211"/>
  <c r="E1207"/>
  <c r="I1199"/>
  <c r="H1192"/>
  <c r="I1187"/>
  <c r="I1186"/>
  <c r="H1185"/>
  <c r="H1180"/>
  <c r="I1180"/>
  <c r="E1163"/>
  <c r="I1162"/>
  <c r="H1122"/>
  <c r="I1122"/>
  <c r="H1094"/>
  <c r="I1094"/>
  <c r="E1270"/>
  <c r="E1268"/>
  <c r="E1220"/>
  <c r="E1210"/>
  <c r="H1203"/>
  <c r="E1201"/>
  <c r="E1200"/>
  <c r="H1198"/>
  <c r="E1197"/>
  <c r="H1194"/>
  <c r="I1194"/>
  <c r="E1184"/>
  <c r="I1183"/>
  <c r="H1177"/>
  <c r="I1177"/>
  <c r="H1176"/>
  <c r="H1173"/>
  <c r="I1173"/>
  <c r="E1166"/>
  <c r="I1165"/>
  <c r="H1129"/>
  <c r="I1129"/>
  <c r="H1126"/>
  <c r="I1126"/>
  <c r="H1089"/>
  <c r="I1089"/>
  <c r="E1138"/>
  <c r="E1127"/>
  <c r="E1120"/>
  <c r="E1113"/>
  <c r="E1103"/>
  <c r="E1099"/>
  <c r="H960"/>
  <c r="I960"/>
  <c r="H959"/>
  <c r="I959"/>
  <c r="H958"/>
  <c r="I958"/>
  <c r="H944"/>
  <c r="I944"/>
  <c r="H943"/>
  <c r="I943"/>
  <c r="H942"/>
  <c r="I942"/>
  <c r="H936"/>
  <c r="I936"/>
  <c r="H935"/>
  <c r="I935"/>
  <c r="H932"/>
  <c r="I932"/>
  <c r="H925"/>
  <c r="I925"/>
  <c r="H922"/>
  <c r="I922"/>
  <c r="I921"/>
  <c r="H921"/>
  <c r="I915"/>
  <c r="H915"/>
  <c r="H901"/>
  <c r="I901"/>
  <c r="H898"/>
  <c r="I898"/>
  <c r="H894"/>
  <c r="I894"/>
  <c r="H879"/>
  <c r="I879"/>
  <c r="H847"/>
  <c r="I847"/>
  <c r="E1141"/>
  <c r="E1131"/>
  <c r="E1130"/>
  <c r="E1123"/>
  <c r="E1114"/>
  <c r="I1114" s="1"/>
  <c r="E1109"/>
  <c r="E1104"/>
  <c r="E1100"/>
  <c r="E1096"/>
  <c r="E1095"/>
  <c r="I1095" s="1"/>
  <c r="E1091"/>
  <c r="H964"/>
  <c r="I964"/>
  <c r="H962"/>
  <c r="I962"/>
  <c r="H961"/>
  <c r="I961"/>
  <c r="H957"/>
  <c r="I957"/>
  <c r="I956"/>
  <c r="H956"/>
  <c r="H948"/>
  <c r="I948"/>
  <c r="H946"/>
  <c r="I946"/>
  <c r="H945"/>
  <c r="I945"/>
  <c r="H941"/>
  <c r="I941"/>
  <c r="I940"/>
  <c r="H940"/>
  <c r="I934"/>
  <c r="H934"/>
  <c r="H929"/>
  <c r="I929"/>
  <c r="I928"/>
  <c r="H928"/>
  <c r="H926"/>
  <c r="I926"/>
  <c r="H923"/>
  <c r="I923"/>
  <c r="H920"/>
  <c r="I920"/>
  <c r="H919"/>
  <c r="I919"/>
  <c r="H916"/>
  <c r="I916"/>
  <c r="H909"/>
  <c r="I909"/>
  <c r="H892"/>
  <c r="I892"/>
  <c r="H891"/>
  <c r="I891"/>
  <c r="H881"/>
  <c r="I881"/>
  <c r="H875"/>
  <c r="I875"/>
  <c r="H870"/>
  <c r="I870"/>
  <c r="H833"/>
  <c r="I833"/>
  <c r="E1181"/>
  <c r="E1178"/>
  <c r="E1174"/>
  <c r="E1172"/>
  <c r="I1172" s="1"/>
  <c r="E1167"/>
  <c r="E1164"/>
  <c r="E1161"/>
  <c r="E1135"/>
  <c r="I1118"/>
  <c r="E1101"/>
  <c r="E1097"/>
  <c r="H970"/>
  <c r="I955"/>
  <c r="H955"/>
  <c r="I939"/>
  <c r="H939"/>
  <c r="I918"/>
  <c r="H918"/>
  <c r="H913"/>
  <c r="I913"/>
  <c r="I912"/>
  <c r="H912"/>
  <c r="H910"/>
  <c r="I910"/>
  <c r="H907"/>
  <c r="I907"/>
  <c r="I880"/>
  <c r="H880"/>
  <c r="H878"/>
  <c r="I878"/>
  <c r="E1137"/>
  <c r="E1102"/>
  <c r="E1098"/>
  <c r="H988"/>
  <c r="H971"/>
  <c r="H963"/>
  <c r="I963"/>
  <c r="I954"/>
  <c r="H954"/>
  <c r="I953"/>
  <c r="H953"/>
  <c r="H947"/>
  <c r="I947"/>
  <c r="I938"/>
  <c r="H938"/>
  <c r="I937"/>
  <c r="H937"/>
  <c r="I931"/>
  <c r="H931"/>
  <c r="H904"/>
  <c r="I904"/>
  <c r="I902"/>
  <c r="H902"/>
  <c r="I871"/>
  <c r="H871"/>
  <c r="H869"/>
  <c r="I869"/>
  <c r="H866"/>
  <c r="I866"/>
  <c r="I861"/>
  <c r="H861"/>
  <c r="E863"/>
  <c r="I817"/>
  <c r="H817"/>
  <c r="I808"/>
  <c r="H808"/>
  <c r="H800"/>
  <c r="I800"/>
  <c r="H792"/>
  <c r="I792"/>
  <c r="I782"/>
  <c r="H782"/>
  <c r="H772"/>
  <c r="I772"/>
  <c r="I748"/>
  <c r="H748"/>
  <c r="I729"/>
  <c r="H729"/>
  <c r="H722"/>
  <c r="I722"/>
  <c r="H715"/>
  <c r="I715"/>
  <c r="I713"/>
  <c r="H713"/>
  <c r="H712"/>
  <c r="I712"/>
  <c r="H684"/>
  <c r="I684"/>
  <c r="H655"/>
  <c r="I655"/>
  <c r="I839"/>
  <c r="H839"/>
  <c r="H815"/>
  <c r="I815"/>
  <c r="H810"/>
  <c r="I810"/>
  <c r="H807"/>
  <c r="I807"/>
  <c r="H804"/>
  <c r="I804"/>
  <c r="H799"/>
  <c r="I799"/>
  <c r="H781"/>
  <c r="I781"/>
  <c r="H760"/>
  <c r="I760"/>
  <c r="I758"/>
  <c r="H758"/>
  <c r="H747"/>
  <c r="I747"/>
  <c r="I745"/>
  <c r="H745"/>
  <c r="H744"/>
  <c r="I744"/>
  <c r="H709"/>
  <c r="I709"/>
  <c r="H697"/>
  <c r="I697"/>
  <c r="H674"/>
  <c r="I674"/>
  <c r="H671"/>
  <c r="I671"/>
  <c r="H665"/>
  <c r="I665"/>
  <c r="H640"/>
  <c r="I640"/>
  <c r="E968"/>
  <c r="E967"/>
  <c r="E966"/>
  <c r="I965"/>
  <c r="E952"/>
  <c r="E951"/>
  <c r="E950"/>
  <c r="I949"/>
  <c r="I933"/>
  <c r="E930"/>
  <c r="E927"/>
  <c r="E924"/>
  <c r="I917"/>
  <c r="E914"/>
  <c r="E911"/>
  <c r="E908"/>
  <c r="I897"/>
  <c r="H896"/>
  <c r="E888"/>
  <c r="I887"/>
  <c r="H886"/>
  <c r="E882"/>
  <c r="I877"/>
  <c r="I868"/>
  <c r="I856"/>
  <c r="H855"/>
  <c r="I853"/>
  <c r="I851"/>
  <c r="H850"/>
  <c r="I849"/>
  <c r="I844"/>
  <c r="E842"/>
  <c r="I841"/>
  <c r="E838"/>
  <c r="E837"/>
  <c r="E834"/>
  <c r="E820"/>
  <c r="I785"/>
  <c r="H785"/>
  <c r="H759"/>
  <c r="I759"/>
  <c r="I750"/>
  <c r="H750"/>
  <c r="H741"/>
  <c r="I741"/>
  <c r="H728"/>
  <c r="I728"/>
  <c r="I726"/>
  <c r="H726"/>
  <c r="H905"/>
  <c r="H899"/>
  <c r="E895"/>
  <c r="I885"/>
  <c r="E876"/>
  <c r="H873"/>
  <c r="E867"/>
  <c r="H864"/>
  <c r="H858"/>
  <c r="E854"/>
  <c r="H852"/>
  <c r="H848"/>
  <c r="H840"/>
  <c r="I840"/>
  <c r="E829"/>
  <c r="H827"/>
  <c r="I827"/>
  <c r="H825"/>
  <c r="I825"/>
  <c r="H822"/>
  <c r="I822"/>
  <c r="H816"/>
  <c r="I816"/>
  <c r="H796"/>
  <c r="I796"/>
  <c r="H784"/>
  <c r="I784"/>
  <c r="I773"/>
  <c r="H773"/>
  <c r="I761"/>
  <c r="H761"/>
  <c r="H754"/>
  <c r="I754"/>
  <c r="H727"/>
  <c r="I727"/>
  <c r="I718"/>
  <c r="H718"/>
  <c r="I716"/>
  <c r="H716"/>
  <c r="H687"/>
  <c r="I687"/>
  <c r="H681"/>
  <c r="I681"/>
  <c r="H668"/>
  <c r="I668"/>
  <c r="H826"/>
  <c r="H814"/>
  <c r="E801"/>
  <c r="E797"/>
  <c r="E793"/>
  <c r="I789"/>
  <c r="H788"/>
  <c r="I777"/>
  <c r="H776"/>
  <c r="I770"/>
  <c r="E766"/>
  <c r="I765"/>
  <c r="H764"/>
  <c r="H762"/>
  <c r="I757"/>
  <c r="I755"/>
  <c r="H752"/>
  <c r="I743"/>
  <c r="H742"/>
  <c r="I738"/>
  <c r="E734"/>
  <c r="I733"/>
  <c r="H732"/>
  <c r="H730"/>
  <c r="I725"/>
  <c r="I723"/>
  <c r="H720"/>
  <c r="I711"/>
  <c r="H710"/>
  <c r="I706"/>
  <c r="E702"/>
  <c r="I701"/>
  <c r="H700"/>
  <c r="I696"/>
  <c r="H694"/>
  <c r="I694"/>
  <c r="I683"/>
  <c r="H670"/>
  <c r="H663"/>
  <c r="E659"/>
  <c r="I658"/>
  <c r="H657"/>
  <c r="I654"/>
  <c r="I651"/>
  <c r="H651"/>
  <c r="H650"/>
  <c r="I650"/>
  <c r="I649"/>
  <c r="H646"/>
  <c r="E645"/>
  <c r="H630"/>
  <c r="I630"/>
  <c r="E607"/>
  <c r="E602"/>
  <c r="H601"/>
  <c r="I601"/>
  <c r="I600"/>
  <c r="H593"/>
  <c r="I593"/>
  <c r="I813"/>
  <c r="H805"/>
  <c r="I787"/>
  <c r="H779"/>
  <c r="I775"/>
  <c r="E769"/>
  <c r="I763"/>
  <c r="E756"/>
  <c r="H751"/>
  <c r="E737"/>
  <c r="I731"/>
  <c r="E724"/>
  <c r="H719"/>
  <c r="E705"/>
  <c r="I699"/>
  <c r="H692"/>
  <c r="E688"/>
  <c r="E685"/>
  <c r="H682"/>
  <c r="I680"/>
  <c r="H678"/>
  <c r="I678"/>
  <c r="E641"/>
  <c r="I638"/>
  <c r="H638"/>
  <c r="I637"/>
  <c r="E623"/>
  <c r="I622"/>
  <c r="E620"/>
  <c r="I619"/>
  <c r="H618"/>
  <c r="I618"/>
  <c r="H605"/>
  <c r="I605"/>
  <c r="H592"/>
  <c r="I592"/>
  <c r="I591"/>
  <c r="E587"/>
  <c r="E691"/>
  <c r="E672"/>
  <c r="E669"/>
  <c r="H662"/>
  <c r="I662"/>
  <c r="H644"/>
  <c r="I644"/>
  <c r="I629"/>
  <c r="H629"/>
  <c r="H627"/>
  <c r="I627"/>
  <c r="I617"/>
  <c r="H617"/>
  <c r="H615"/>
  <c r="I615"/>
  <c r="H614"/>
  <c r="I614"/>
  <c r="H613"/>
  <c r="I613"/>
  <c r="H612"/>
  <c r="I612"/>
  <c r="H611"/>
  <c r="I611"/>
  <c r="H610"/>
  <c r="I610"/>
  <c r="H604"/>
  <c r="I604"/>
  <c r="E588"/>
  <c r="I583"/>
  <c r="H545"/>
  <c r="I545"/>
  <c r="E753"/>
  <c r="E740"/>
  <c r="E721"/>
  <c r="E708"/>
  <c r="E675"/>
  <c r="E656"/>
  <c r="E653"/>
  <c r="H652"/>
  <c r="I652"/>
  <c r="E647"/>
  <c r="H642"/>
  <c r="I642"/>
  <c r="E635"/>
  <c r="E632"/>
  <c r="E628"/>
  <c r="H597"/>
  <c r="I597"/>
  <c r="E595"/>
  <c r="H586"/>
  <c r="I586"/>
  <c r="I584"/>
  <c r="H584"/>
  <c r="E544"/>
  <c r="H509"/>
  <c r="I509"/>
  <c r="H497"/>
  <c r="I497"/>
  <c r="H485"/>
  <c r="I485"/>
  <c r="I461"/>
  <c r="H461"/>
  <c r="H451"/>
  <c r="I451"/>
  <c r="E449"/>
  <c r="E577"/>
  <c r="E573"/>
  <c r="E569"/>
  <c r="E565"/>
  <c r="E561"/>
  <c r="E559"/>
  <c r="H506"/>
  <c r="I506"/>
  <c r="H494"/>
  <c r="I494"/>
  <c r="H482"/>
  <c r="I482"/>
  <c r="I473"/>
  <c r="H473"/>
  <c r="H468"/>
  <c r="I468"/>
  <c r="I464"/>
  <c r="H464"/>
  <c r="E457"/>
  <c r="H445"/>
  <c r="I445"/>
  <c r="E443"/>
  <c r="I598"/>
  <c r="E578"/>
  <c r="E574"/>
  <c r="E570"/>
  <c r="E566"/>
  <c r="E562"/>
  <c r="E539"/>
  <c r="E538"/>
  <c r="I537"/>
  <c r="H535"/>
  <c r="I535"/>
  <c r="E532"/>
  <c r="E529"/>
  <c r="E528"/>
  <c r="I527"/>
  <c r="H525"/>
  <c r="I525"/>
  <c r="I518"/>
  <c r="I517"/>
  <c r="H515"/>
  <c r="I515"/>
  <c r="H510"/>
  <c r="I505"/>
  <c r="H503"/>
  <c r="I503"/>
  <c r="H498"/>
  <c r="I493"/>
  <c r="H491"/>
  <c r="I491"/>
  <c r="H486"/>
  <c r="I481"/>
  <c r="H479"/>
  <c r="I479"/>
  <c r="I476"/>
  <c r="H476"/>
  <c r="I472"/>
  <c r="E466"/>
  <c r="I463"/>
  <c r="I616"/>
  <c r="E608"/>
  <c r="E596"/>
  <c r="E589"/>
  <c r="E579"/>
  <c r="E575"/>
  <c r="E571"/>
  <c r="E567"/>
  <c r="E563"/>
  <c r="E549"/>
  <c r="E548"/>
  <c r="E547"/>
  <c r="H533"/>
  <c r="I531"/>
  <c r="E523"/>
  <c r="E522"/>
  <c r="E521"/>
  <c r="E520"/>
  <c r="H512"/>
  <c r="I512"/>
  <c r="H507"/>
  <c r="H500"/>
  <c r="I500"/>
  <c r="H495"/>
  <c r="H488"/>
  <c r="I488"/>
  <c r="H483"/>
  <c r="E478"/>
  <c r="I475"/>
  <c r="E469"/>
  <c r="I465"/>
  <c r="I421"/>
  <c r="H421"/>
  <c r="I420"/>
  <c r="H420"/>
  <c r="E418"/>
  <c r="H397"/>
  <c r="I397"/>
  <c r="H396"/>
  <c r="I396"/>
  <c r="I391"/>
  <c r="H391"/>
  <c r="H380"/>
  <c r="I380"/>
  <c r="H372"/>
  <c r="I372"/>
  <c r="H365"/>
  <c r="I365"/>
  <c r="E417"/>
  <c r="H413"/>
  <c r="I413"/>
  <c r="H412"/>
  <c r="I412"/>
  <c r="I407"/>
  <c r="H407"/>
  <c r="H398"/>
  <c r="I398"/>
  <c r="I390"/>
  <c r="H390"/>
  <c r="I379"/>
  <c r="H379"/>
  <c r="H373"/>
  <c r="I373"/>
  <c r="H370"/>
  <c r="I370"/>
  <c r="H368"/>
  <c r="I368"/>
  <c r="I364"/>
  <c r="H364"/>
  <c r="H362"/>
  <c r="I362"/>
  <c r="H361"/>
  <c r="I361"/>
  <c r="H358"/>
  <c r="I358"/>
  <c r="E441"/>
  <c r="E436"/>
  <c r="I423"/>
  <c r="H423"/>
  <c r="H414"/>
  <c r="I414"/>
  <c r="I406"/>
  <c r="H406"/>
  <c r="H399"/>
  <c r="I399"/>
  <c r="I389"/>
  <c r="H389"/>
  <c r="I388"/>
  <c r="H388"/>
  <c r="H384"/>
  <c r="I384"/>
  <c r="H381"/>
  <c r="I381"/>
  <c r="H377"/>
  <c r="I377"/>
  <c r="I367"/>
  <c r="H367"/>
  <c r="I360"/>
  <c r="H360"/>
  <c r="H355"/>
  <c r="I355"/>
  <c r="I348"/>
  <c r="H348"/>
  <c r="I433"/>
  <c r="I422"/>
  <c r="H422"/>
  <c r="E419"/>
  <c r="H415"/>
  <c r="I415"/>
  <c r="I405"/>
  <c r="H405"/>
  <c r="I404"/>
  <c r="H404"/>
  <c r="I376"/>
  <c r="H376"/>
  <c r="I375"/>
  <c r="H375"/>
  <c r="H369"/>
  <c r="I369"/>
  <c r="H359"/>
  <c r="I359"/>
  <c r="H350"/>
  <c r="I350"/>
  <c r="H347"/>
  <c r="I347"/>
  <c r="E427"/>
  <c r="E426"/>
  <c r="E425"/>
  <c r="E411"/>
  <c r="E410"/>
  <c r="E409"/>
  <c r="E395"/>
  <c r="E394"/>
  <c r="E393"/>
  <c r="H371"/>
  <c r="H357"/>
  <c r="H356"/>
  <c r="I342"/>
  <c r="H342"/>
  <c r="H341"/>
  <c r="I341"/>
  <c r="I339"/>
  <c r="H339"/>
  <c r="I335"/>
  <c r="H335"/>
  <c r="H334"/>
  <c r="I334"/>
  <c r="I313"/>
  <c r="H313"/>
  <c r="H299"/>
  <c r="I299"/>
  <c r="I297"/>
  <c r="H297"/>
  <c r="H296"/>
  <c r="I296"/>
  <c r="H275"/>
  <c r="I275"/>
  <c r="I344"/>
  <c r="E338"/>
  <c r="I331"/>
  <c r="H331"/>
  <c r="H325"/>
  <c r="I325"/>
  <c r="I323"/>
  <c r="H323"/>
  <c r="H322"/>
  <c r="I322"/>
  <c r="H315"/>
  <c r="I315"/>
  <c r="H311"/>
  <c r="I311"/>
  <c r="H295"/>
  <c r="I295"/>
  <c r="I416"/>
  <c r="E403"/>
  <c r="E402"/>
  <c r="E401"/>
  <c r="I400"/>
  <c r="E387"/>
  <c r="E386"/>
  <c r="E385"/>
  <c r="E382"/>
  <c r="E378"/>
  <c r="E374"/>
  <c r="E366"/>
  <c r="E363"/>
  <c r="I353"/>
  <c r="E345"/>
  <c r="H333"/>
  <c r="I333"/>
  <c r="H329"/>
  <c r="I329"/>
  <c r="I327"/>
  <c r="H327"/>
  <c r="I320"/>
  <c r="H320"/>
  <c r="H318"/>
  <c r="I318"/>
  <c r="I310"/>
  <c r="H310"/>
  <c r="H308"/>
  <c r="I308"/>
  <c r="I290"/>
  <c r="H290"/>
  <c r="H288"/>
  <c r="I288"/>
  <c r="H279"/>
  <c r="I279"/>
  <c r="E354"/>
  <c r="E352"/>
  <c r="E351"/>
  <c r="I328"/>
  <c r="H328"/>
  <c r="H302"/>
  <c r="I302"/>
  <c r="E340"/>
  <c r="E336"/>
  <c r="E332"/>
  <c r="E324"/>
  <c r="E321"/>
  <c r="E314"/>
  <c r="I281"/>
  <c r="E276"/>
  <c r="I272"/>
  <c r="H267"/>
  <c r="I267"/>
  <c r="E252"/>
  <c r="H250"/>
  <c r="I250"/>
  <c r="I237"/>
  <c r="H237"/>
  <c r="I233"/>
  <c r="H233"/>
  <c r="I230"/>
  <c r="H230"/>
  <c r="H227"/>
  <c r="I227"/>
  <c r="H225"/>
  <c r="I225"/>
  <c r="I222"/>
  <c r="H222"/>
  <c r="H269"/>
  <c r="I269"/>
  <c r="H251"/>
  <c r="I251"/>
  <c r="H234"/>
  <c r="I234"/>
  <c r="H231"/>
  <c r="I231"/>
  <c r="H229"/>
  <c r="I229"/>
  <c r="H223"/>
  <c r="I223"/>
  <c r="H220"/>
  <c r="I220"/>
  <c r="E330"/>
  <c r="E326"/>
  <c r="E319"/>
  <c r="E316"/>
  <c r="E312"/>
  <c r="E309"/>
  <c r="I305"/>
  <c r="H304"/>
  <c r="E292"/>
  <c r="I291"/>
  <c r="I286"/>
  <c r="E282"/>
  <c r="E273"/>
  <c r="I271"/>
  <c r="I268"/>
  <c r="E266"/>
  <c r="H264"/>
  <c r="H261"/>
  <c r="E259"/>
  <c r="E256"/>
  <c r="H253"/>
  <c r="I253"/>
  <c r="I247"/>
  <c r="H247"/>
  <c r="I244"/>
  <c r="H244"/>
  <c r="H243"/>
  <c r="I243"/>
  <c r="I240"/>
  <c r="H240"/>
  <c r="H236"/>
  <c r="I236"/>
  <c r="I219"/>
  <c r="H219"/>
  <c r="H307"/>
  <c r="E303"/>
  <c r="E289"/>
  <c r="E283"/>
  <c r="E280"/>
  <c r="H260"/>
  <c r="I260"/>
  <c r="H248"/>
  <c r="I248"/>
  <c r="H246"/>
  <c r="I246"/>
  <c r="H241"/>
  <c r="I241"/>
  <c r="H238"/>
  <c r="I238"/>
  <c r="H226"/>
  <c r="I226"/>
  <c r="H218"/>
  <c r="I218"/>
  <c r="H213"/>
  <c r="I213"/>
  <c r="E214"/>
  <c r="H185"/>
  <c r="I185"/>
  <c r="H179"/>
  <c r="I179"/>
  <c r="H168"/>
  <c r="I168"/>
  <c r="I155"/>
  <c r="H155"/>
  <c r="E154"/>
  <c r="H153"/>
  <c r="I153"/>
  <c r="E125"/>
  <c r="E91"/>
  <c r="H74"/>
  <c r="I74"/>
  <c r="E249"/>
  <c r="I245"/>
  <c r="E242"/>
  <c r="E235"/>
  <c r="E232"/>
  <c r="E228"/>
  <c r="E224"/>
  <c r="E217"/>
  <c r="I215"/>
  <c r="E199"/>
  <c r="I198"/>
  <c r="E196"/>
  <c r="E171"/>
  <c r="I139"/>
  <c r="H139"/>
  <c r="H137"/>
  <c r="I137"/>
  <c r="H93"/>
  <c r="I93"/>
  <c r="E216"/>
  <c r="I178"/>
  <c r="I174"/>
  <c r="E172"/>
  <c r="H169"/>
  <c r="H166"/>
  <c r="H165"/>
  <c r="I165"/>
  <c r="E164"/>
  <c r="H156"/>
  <c r="I156"/>
  <c r="H133"/>
  <c r="I133"/>
  <c r="E210"/>
  <c r="E206"/>
  <c r="E192"/>
  <c r="I191"/>
  <c r="E189"/>
  <c r="I188"/>
  <c r="E182"/>
  <c r="I181"/>
  <c r="H176"/>
  <c r="I176"/>
  <c r="E175"/>
  <c r="H167"/>
  <c r="I167"/>
  <c r="H161"/>
  <c r="I161"/>
  <c r="I158"/>
  <c r="H158"/>
  <c r="H157"/>
  <c r="I157"/>
  <c r="E148"/>
  <c r="E134"/>
  <c r="H122"/>
  <c r="I122"/>
  <c r="H147"/>
  <c r="I147"/>
  <c r="E144"/>
  <c r="E131"/>
  <c r="I96"/>
  <c r="H96"/>
  <c r="I89"/>
  <c r="H89"/>
  <c r="E85"/>
  <c r="E207"/>
  <c r="I203"/>
  <c r="E200"/>
  <c r="E193"/>
  <c r="E190"/>
  <c r="E186"/>
  <c r="E183"/>
  <c r="E141"/>
  <c r="E113"/>
  <c r="I105"/>
  <c r="H105"/>
  <c r="H90"/>
  <c r="I90"/>
  <c r="H152"/>
  <c r="E151"/>
  <c r="H149"/>
  <c r="H136"/>
  <c r="H132"/>
  <c r="H127"/>
  <c r="I127"/>
  <c r="H124"/>
  <c r="I124"/>
  <c r="E121"/>
  <c r="H120"/>
  <c r="I120"/>
  <c r="H118"/>
  <c r="I92"/>
  <c r="H92"/>
  <c r="H107"/>
  <c r="I107"/>
  <c r="E101"/>
  <c r="E94"/>
  <c r="I88"/>
  <c r="H88"/>
  <c r="H84"/>
  <c r="I84"/>
  <c r="E145"/>
  <c r="E138"/>
  <c r="E135"/>
  <c r="E128"/>
  <c r="E123"/>
  <c r="H117"/>
  <c r="I117"/>
  <c r="E114"/>
  <c r="I106"/>
  <c r="E104"/>
  <c r="I98"/>
  <c r="H98"/>
  <c r="H87"/>
  <c r="I87"/>
  <c r="H81"/>
  <c r="I81"/>
  <c r="E111"/>
  <c r="E110"/>
  <c r="H102"/>
  <c r="H99"/>
  <c r="H97"/>
  <c r="I97"/>
  <c r="I95"/>
  <c r="H95"/>
  <c r="I34"/>
  <c r="H34"/>
  <c r="E75"/>
  <c r="E49"/>
  <c r="E39"/>
  <c r="E78"/>
  <c r="I77"/>
  <c r="I71"/>
  <c r="H68"/>
  <c r="I68"/>
  <c r="H66"/>
  <c r="I66"/>
  <c r="I65"/>
  <c r="H65"/>
  <c r="E59"/>
  <c r="E56"/>
  <c r="H27"/>
  <c r="I27"/>
  <c r="I64"/>
  <c r="H62"/>
  <c r="I62"/>
  <c r="H57"/>
  <c r="E55"/>
  <c r="I53"/>
  <c r="H53"/>
  <c r="H52"/>
  <c r="I52"/>
  <c r="I51"/>
  <c r="I46"/>
  <c r="E45"/>
  <c r="H44"/>
  <c r="I44"/>
  <c r="I43"/>
  <c r="H43"/>
  <c r="H42"/>
  <c r="I42"/>
  <c r="I41"/>
  <c r="I37"/>
  <c r="H37"/>
  <c r="E36"/>
  <c r="H30"/>
  <c r="I30"/>
  <c r="E33"/>
  <c r="E24"/>
  <c r="I23"/>
  <c r="E11"/>
  <c r="I8"/>
  <c r="J8"/>
  <c r="E21"/>
  <c r="H17"/>
  <c r="I17"/>
  <c r="I16"/>
  <c r="H16"/>
  <c r="E28"/>
  <c r="E25"/>
  <c r="H14"/>
  <c r="I14"/>
  <c r="E29"/>
  <c r="E15"/>
  <c r="E12"/>
  <c r="E19" l="1"/>
  <c r="I25"/>
  <c r="H25"/>
  <c r="H15"/>
  <c r="I15"/>
  <c r="H11"/>
  <c r="I11"/>
  <c r="H36"/>
  <c r="I36"/>
  <c r="H110"/>
  <c r="I110"/>
  <c r="I123"/>
  <c r="H123"/>
  <c r="H135"/>
  <c r="I135"/>
  <c r="H94"/>
  <c r="I94"/>
  <c r="H101"/>
  <c r="I101"/>
  <c r="H113"/>
  <c r="I113"/>
  <c r="H141"/>
  <c r="I141"/>
  <c r="H190"/>
  <c r="I190"/>
  <c r="H207"/>
  <c r="I207"/>
  <c r="H148"/>
  <c r="I148"/>
  <c r="H192"/>
  <c r="I192"/>
  <c r="H206"/>
  <c r="I206"/>
  <c r="H210"/>
  <c r="I210"/>
  <c r="H164"/>
  <c r="I164"/>
  <c r="H172"/>
  <c r="I172"/>
  <c r="H171"/>
  <c r="I171"/>
  <c r="H199"/>
  <c r="I199"/>
  <c r="H228"/>
  <c r="I228"/>
  <c r="H154"/>
  <c r="I154"/>
  <c r="H289"/>
  <c r="I289"/>
  <c r="H282"/>
  <c r="I282"/>
  <c r="I292"/>
  <c r="H292"/>
  <c r="H316"/>
  <c r="I316"/>
  <c r="H276"/>
  <c r="I276"/>
  <c r="H321"/>
  <c r="I321"/>
  <c r="H332"/>
  <c r="I332"/>
  <c r="H352"/>
  <c r="I352"/>
  <c r="H363"/>
  <c r="I363"/>
  <c r="H382"/>
  <c r="I382"/>
  <c r="H409"/>
  <c r="I409"/>
  <c r="H411"/>
  <c r="I411"/>
  <c r="I426"/>
  <c r="H426"/>
  <c r="H419"/>
  <c r="I419"/>
  <c r="H436"/>
  <c r="I436"/>
  <c r="E442"/>
  <c r="E450"/>
  <c r="E446"/>
  <c r="H522"/>
  <c r="I522"/>
  <c r="H547"/>
  <c r="I547"/>
  <c r="E552"/>
  <c r="E556"/>
  <c r="I563"/>
  <c r="H563"/>
  <c r="I579"/>
  <c r="H579"/>
  <c r="H528"/>
  <c r="I528"/>
  <c r="H532"/>
  <c r="I532"/>
  <c r="I562"/>
  <c r="H562"/>
  <c r="I570"/>
  <c r="H570"/>
  <c r="I578"/>
  <c r="H578"/>
  <c r="H443"/>
  <c r="I443"/>
  <c r="E551"/>
  <c r="E555"/>
  <c r="I569"/>
  <c r="H569"/>
  <c r="H544"/>
  <c r="I544"/>
  <c r="I595"/>
  <c r="H595"/>
  <c r="I632"/>
  <c r="H632"/>
  <c r="H753"/>
  <c r="I753"/>
  <c r="H588"/>
  <c r="I588"/>
  <c r="H691"/>
  <c r="I691"/>
  <c r="E560"/>
  <c r="E576"/>
  <c r="H641"/>
  <c r="I641"/>
  <c r="H685"/>
  <c r="I685"/>
  <c r="H724"/>
  <c r="I724"/>
  <c r="H737"/>
  <c r="I737"/>
  <c r="H602"/>
  <c r="I602"/>
  <c r="H659"/>
  <c r="I659"/>
  <c r="E798"/>
  <c r="H854"/>
  <c r="I854"/>
  <c r="I820"/>
  <c r="H820"/>
  <c r="I834"/>
  <c r="H834"/>
  <c r="I842"/>
  <c r="H842"/>
  <c r="H911"/>
  <c r="I911"/>
  <c r="H951"/>
  <c r="I951"/>
  <c r="E998"/>
  <c r="E1002"/>
  <c r="E1006"/>
  <c r="E1010"/>
  <c r="E1014"/>
  <c r="E1018"/>
  <c r="E1022"/>
  <c r="E1034"/>
  <c r="E1038"/>
  <c r="E1041"/>
  <c r="E1045"/>
  <c r="E981"/>
  <c r="E1026"/>
  <c r="E1048"/>
  <c r="E1052"/>
  <c r="I1137"/>
  <c r="H1137"/>
  <c r="E974"/>
  <c r="E1076"/>
  <c r="E1080"/>
  <c r="E1093"/>
  <c r="I1097"/>
  <c r="H1097"/>
  <c r="H1161"/>
  <c r="I1161"/>
  <c r="E1169"/>
  <c r="E980"/>
  <c r="E993"/>
  <c r="E1049"/>
  <c r="E1053"/>
  <c r="E1071"/>
  <c r="E1075"/>
  <c r="I1075" s="1"/>
  <c r="E1092"/>
  <c r="I1104"/>
  <c r="H1104"/>
  <c r="E1106"/>
  <c r="E1110"/>
  <c r="H1141"/>
  <c r="I1141"/>
  <c r="I1103"/>
  <c r="H1103"/>
  <c r="I1120"/>
  <c r="H1120"/>
  <c r="H1134"/>
  <c r="I1134"/>
  <c r="H1233"/>
  <c r="I1233"/>
  <c r="E1253"/>
  <c r="E1261"/>
  <c r="H1287"/>
  <c r="I1287"/>
  <c r="H1226"/>
  <c r="I1226"/>
  <c r="H1257"/>
  <c r="I1257"/>
  <c r="H1258"/>
  <c r="I1258"/>
  <c r="H1291"/>
  <c r="I1291"/>
  <c r="E20"/>
  <c r="I45"/>
  <c r="H45"/>
  <c r="H111"/>
  <c r="I111"/>
  <c r="H138"/>
  <c r="I138"/>
  <c r="H121"/>
  <c r="I121"/>
  <c r="H193"/>
  <c r="I193"/>
  <c r="H131"/>
  <c r="I131"/>
  <c r="H144"/>
  <c r="I144"/>
  <c r="I216"/>
  <c r="H216"/>
  <c r="I125"/>
  <c r="H125"/>
  <c r="H283"/>
  <c r="I283"/>
  <c r="H256"/>
  <c r="I256"/>
  <c r="H259"/>
  <c r="I259"/>
  <c r="H273"/>
  <c r="I273"/>
  <c r="H309"/>
  <c r="I309"/>
  <c r="H326"/>
  <c r="I326"/>
  <c r="H314"/>
  <c r="I314"/>
  <c r="H324"/>
  <c r="I324"/>
  <c r="I336"/>
  <c r="H336"/>
  <c r="H354"/>
  <c r="I354"/>
  <c r="H366"/>
  <c r="I366"/>
  <c r="H385"/>
  <c r="I385"/>
  <c r="H387"/>
  <c r="I387"/>
  <c r="H402"/>
  <c r="I402"/>
  <c r="H394"/>
  <c r="I394"/>
  <c r="E448"/>
  <c r="H418"/>
  <c r="I418"/>
  <c r="I469"/>
  <c r="H469"/>
  <c r="H523"/>
  <c r="I523"/>
  <c r="H548"/>
  <c r="I548"/>
  <c r="I575"/>
  <c r="H575"/>
  <c r="H589"/>
  <c r="I589"/>
  <c r="I596"/>
  <c r="H596"/>
  <c r="I608"/>
  <c r="H608"/>
  <c r="H529"/>
  <c r="I529"/>
  <c r="I565"/>
  <c r="H565"/>
  <c r="E572"/>
  <c r="H675"/>
  <c r="I675"/>
  <c r="H740"/>
  <c r="I740"/>
  <c r="I620"/>
  <c r="H620"/>
  <c r="I623"/>
  <c r="H623"/>
  <c r="H702"/>
  <c r="I702"/>
  <c r="H766"/>
  <c r="I766"/>
  <c r="H797"/>
  <c r="I797"/>
  <c r="H867"/>
  <c r="I867"/>
  <c r="H895"/>
  <c r="I895"/>
  <c r="H837"/>
  <c r="I837"/>
  <c r="H908"/>
  <c r="I908"/>
  <c r="H914"/>
  <c r="I914"/>
  <c r="H967"/>
  <c r="I967"/>
  <c r="E995"/>
  <c r="E999"/>
  <c r="E1003"/>
  <c r="E1007"/>
  <c r="E1011"/>
  <c r="E1015"/>
  <c r="E1019"/>
  <c r="E1023"/>
  <c r="E1035"/>
  <c r="E1039"/>
  <c r="E1042"/>
  <c r="E1046"/>
  <c r="E979"/>
  <c r="E994"/>
  <c r="I994" s="1"/>
  <c r="E1032"/>
  <c r="I1032" s="1"/>
  <c r="I1098"/>
  <c r="H1098"/>
  <c r="E1077"/>
  <c r="E1081"/>
  <c r="E1107"/>
  <c r="E1111"/>
  <c r="I1135"/>
  <c r="H1135"/>
  <c r="H1164"/>
  <c r="I1164"/>
  <c r="H1178"/>
  <c r="I1178"/>
  <c r="E986"/>
  <c r="E1031"/>
  <c r="E1068"/>
  <c r="E1072"/>
  <c r="H1091"/>
  <c r="I1091"/>
  <c r="H1109"/>
  <c r="I1109"/>
  <c r="H1123"/>
  <c r="I1123"/>
  <c r="I1099"/>
  <c r="H1099"/>
  <c r="I1113"/>
  <c r="H1113"/>
  <c r="H1184"/>
  <c r="I1184"/>
  <c r="H1200"/>
  <c r="I1200"/>
  <c r="H1220"/>
  <c r="I1220"/>
  <c r="H1268"/>
  <c r="I1268"/>
  <c r="H1270"/>
  <c r="I1270"/>
  <c r="H1216"/>
  <c r="I1216"/>
  <c r="E1295"/>
  <c r="E1299"/>
  <c r="H1160"/>
  <c r="I1160"/>
  <c r="E1296"/>
  <c r="I1288"/>
  <c r="H1288"/>
  <c r="H1171"/>
  <c r="I1171"/>
  <c r="I29"/>
  <c r="H29"/>
  <c r="H28"/>
  <c r="I28"/>
  <c r="H21"/>
  <c r="I21"/>
  <c r="H56"/>
  <c r="I56"/>
  <c r="H59"/>
  <c r="I59"/>
  <c r="I78"/>
  <c r="H78"/>
  <c r="H39"/>
  <c r="I39"/>
  <c r="H49"/>
  <c r="I49"/>
  <c r="H145"/>
  <c r="I145"/>
  <c r="H183"/>
  <c r="I183"/>
  <c r="H200"/>
  <c r="I200"/>
  <c r="H85"/>
  <c r="I85"/>
  <c r="H182"/>
  <c r="I182"/>
  <c r="H217"/>
  <c r="I217"/>
  <c r="H235"/>
  <c r="I235"/>
  <c r="H280"/>
  <c r="I280"/>
  <c r="H312"/>
  <c r="I312"/>
  <c r="H319"/>
  <c r="I319"/>
  <c r="H330"/>
  <c r="I330"/>
  <c r="H252"/>
  <c r="I252"/>
  <c r="I340"/>
  <c r="H340"/>
  <c r="H374"/>
  <c r="I374"/>
  <c r="H410"/>
  <c r="I410"/>
  <c r="I425"/>
  <c r="H425"/>
  <c r="I427"/>
  <c r="H427"/>
  <c r="E435"/>
  <c r="E434"/>
  <c r="H441"/>
  <c r="I441"/>
  <c r="H417"/>
  <c r="I417"/>
  <c r="E444"/>
  <c r="H478"/>
  <c r="I478"/>
  <c r="H520"/>
  <c r="I520"/>
  <c r="H549"/>
  <c r="I549"/>
  <c r="E550"/>
  <c r="E554"/>
  <c r="E558"/>
  <c r="I571"/>
  <c r="H571"/>
  <c r="H538"/>
  <c r="I538"/>
  <c r="I566"/>
  <c r="H566"/>
  <c r="I574"/>
  <c r="H574"/>
  <c r="I457"/>
  <c r="H457"/>
  <c r="E553"/>
  <c r="E557"/>
  <c r="H559"/>
  <c r="I559"/>
  <c r="I561"/>
  <c r="H561"/>
  <c r="I577"/>
  <c r="H577"/>
  <c r="H449"/>
  <c r="I449"/>
  <c r="H647"/>
  <c r="I647"/>
  <c r="H656"/>
  <c r="I656"/>
  <c r="H721"/>
  <c r="I721"/>
  <c r="H672"/>
  <c r="I672"/>
  <c r="E568"/>
  <c r="H705"/>
  <c r="I705"/>
  <c r="H756"/>
  <c r="I756"/>
  <c r="H769"/>
  <c r="I769"/>
  <c r="E791"/>
  <c r="E795"/>
  <c r="E794"/>
  <c r="E802"/>
  <c r="H838"/>
  <c r="I838"/>
  <c r="I888"/>
  <c r="H888"/>
  <c r="H927"/>
  <c r="I927"/>
  <c r="H950"/>
  <c r="I950"/>
  <c r="H952"/>
  <c r="I952"/>
  <c r="E996"/>
  <c r="E1000"/>
  <c r="E1004"/>
  <c r="E1008"/>
  <c r="E1012"/>
  <c r="E1016"/>
  <c r="E1020"/>
  <c r="E1024"/>
  <c r="E1036"/>
  <c r="E1040"/>
  <c r="E1043"/>
  <c r="E1047"/>
  <c r="H863"/>
  <c r="I863"/>
  <c r="E985"/>
  <c r="E992"/>
  <c r="E1030"/>
  <c r="E1050"/>
  <c r="I1102"/>
  <c r="H1102"/>
  <c r="E1078"/>
  <c r="I1101"/>
  <c r="H1101"/>
  <c r="E1145"/>
  <c r="H1167"/>
  <c r="I1167"/>
  <c r="H1174"/>
  <c r="I1174"/>
  <c r="H1181"/>
  <c r="I1181"/>
  <c r="E984"/>
  <c r="E1029"/>
  <c r="E1051"/>
  <c r="E1069"/>
  <c r="E1073"/>
  <c r="I1096"/>
  <c r="H1096"/>
  <c r="H1130"/>
  <c r="I1130"/>
  <c r="E1143"/>
  <c r="I1127"/>
  <c r="H1127"/>
  <c r="H1201"/>
  <c r="I1201"/>
  <c r="H1210"/>
  <c r="I1210"/>
  <c r="H1207"/>
  <c r="I1207"/>
  <c r="H1217"/>
  <c r="I1217"/>
  <c r="H1262"/>
  <c r="I1262"/>
  <c r="H1294"/>
  <c r="I1294"/>
  <c r="H1298"/>
  <c r="I1298"/>
  <c r="E1206"/>
  <c r="H1240"/>
  <c r="I1240"/>
  <c r="E1278"/>
  <c r="H1251"/>
  <c r="I1251"/>
  <c r="H1265"/>
  <c r="I1265"/>
  <c r="H1281"/>
  <c r="I1281"/>
  <c r="H1276"/>
  <c r="I1276"/>
  <c r="I1284"/>
  <c r="H1284"/>
  <c r="H1252"/>
  <c r="I1252"/>
  <c r="H12"/>
  <c r="I12"/>
  <c r="H24"/>
  <c r="I24"/>
  <c r="H33"/>
  <c r="I33"/>
  <c r="I55"/>
  <c r="H55"/>
  <c r="I75"/>
  <c r="H75"/>
  <c r="H104"/>
  <c r="I104"/>
  <c r="H114"/>
  <c r="I114"/>
  <c r="H128"/>
  <c r="I128"/>
  <c r="H151"/>
  <c r="I151"/>
  <c r="H186"/>
  <c r="I186"/>
  <c r="H134"/>
  <c r="I134"/>
  <c r="H175"/>
  <c r="I175"/>
  <c r="H189"/>
  <c r="I189"/>
  <c r="H196"/>
  <c r="I196"/>
  <c r="H224"/>
  <c r="I224"/>
  <c r="H232"/>
  <c r="I232"/>
  <c r="H242"/>
  <c r="I242"/>
  <c r="H249"/>
  <c r="I249"/>
  <c r="H91"/>
  <c r="I91"/>
  <c r="H214"/>
  <c r="I214"/>
  <c r="H303"/>
  <c r="I303"/>
  <c r="H266"/>
  <c r="I266"/>
  <c r="H351"/>
  <c r="I351"/>
  <c r="H345"/>
  <c r="I345"/>
  <c r="H378"/>
  <c r="I378"/>
  <c r="H386"/>
  <c r="I386"/>
  <c r="H401"/>
  <c r="I401"/>
  <c r="H403"/>
  <c r="I403"/>
  <c r="H338"/>
  <c r="I338"/>
  <c r="H393"/>
  <c r="I393"/>
  <c r="H395"/>
  <c r="I395"/>
  <c r="E440"/>
  <c r="E437"/>
  <c r="E453"/>
  <c r="H521"/>
  <c r="I521"/>
  <c r="I567"/>
  <c r="H567"/>
  <c r="H466"/>
  <c r="I466"/>
  <c r="H539"/>
  <c r="I539"/>
  <c r="E543"/>
  <c r="I573"/>
  <c r="H573"/>
  <c r="E452"/>
  <c r="E564"/>
  <c r="H628"/>
  <c r="I628"/>
  <c r="I635"/>
  <c r="H635"/>
  <c r="H653"/>
  <c r="I653"/>
  <c r="H708"/>
  <c r="I708"/>
  <c r="H669"/>
  <c r="I669"/>
  <c r="H587"/>
  <c r="I587"/>
  <c r="H688"/>
  <c r="I688"/>
  <c r="I607"/>
  <c r="H607"/>
  <c r="I645"/>
  <c r="H645"/>
  <c r="H734"/>
  <c r="I734"/>
  <c r="H793"/>
  <c r="I793"/>
  <c r="H801"/>
  <c r="I801"/>
  <c r="I829"/>
  <c r="H829"/>
  <c r="H876"/>
  <c r="I876"/>
  <c r="H882"/>
  <c r="I882"/>
  <c r="H924"/>
  <c r="I924"/>
  <c r="H930"/>
  <c r="I930"/>
  <c r="H966"/>
  <c r="I966"/>
  <c r="H968"/>
  <c r="I968"/>
  <c r="E997"/>
  <c r="E1001"/>
  <c r="E1005"/>
  <c r="E1009"/>
  <c r="E1013"/>
  <c r="E1017"/>
  <c r="E1021"/>
  <c r="E1033"/>
  <c r="E1037"/>
  <c r="E1044"/>
  <c r="E983"/>
  <c r="E1028"/>
  <c r="E1079"/>
  <c r="E1125"/>
  <c r="E1146"/>
  <c r="E1168"/>
  <c r="E982"/>
  <c r="E1027"/>
  <c r="E1070"/>
  <c r="E1074"/>
  <c r="I1100"/>
  <c r="H1100"/>
  <c r="I1131"/>
  <c r="H1131"/>
  <c r="I1138"/>
  <c r="H1138"/>
  <c r="H1166"/>
  <c r="I1166"/>
  <c r="H1197"/>
  <c r="I1197"/>
  <c r="H1163"/>
  <c r="I1163"/>
  <c r="H1213"/>
  <c r="I1213"/>
  <c r="H1254"/>
  <c r="I1254"/>
  <c r="I1280"/>
  <c r="H1280"/>
  <c r="E1250"/>
  <c r="H1272"/>
  <c r="I1272"/>
  <c r="E1282"/>
  <c r="E1271"/>
  <c r="H1279"/>
  <c r="I1279"/>
  <c r="H1125" l="1"/>
  <c r="I1125"/>
  <c r="I453"/>
  <c r="H453"/>
  <c r="I437"/>
  <c r="H437"/>
  <c r="I440"/>
  <c r="H440"/>
  <c r="H1206"/>
  <c r="I1206"/>
  <c r="I1145"/>
  <c r="H1145"/>
  <c r="H1030"/>
  <c r="I1030"/>
  <c r="H992"/>
  <c r="I992"/>
  <c r="H802"/>
  <c r="I802"/>
  <c r="H794"/>
  <c r="I794"/>
  <c r="H1031"/>
  <c r="I1031"/>
  <c r="H986"/>
  <c r="I986"/>
  <c r="H979"/>
  <c r="I979"/>
  <c r="H1046"/>
  <c r="I1046"/>
  <c r="H1042"/>
  <c r="I1042"/>
  <c r="H1039"/>
  <c r="I1039"/>
  <c r="H1035"/>
  <c r="I1035"/>
  <c r="H1023"/>
  <c r="I1023"/>
  <c r="H1019"/>
  <c r="I1019"/>
  <c r="H1015"/>
  <c r="I1015"/>
  <c r="H1011"/>
  <c r="I1011"/>
  <c r="H1007"/>
  <c r="I1007"/>
  <c r="H1003"/>
  <c r="I1003"/>
  <c r="H999"/>
  <c r="I999"/>
  <c r="H995"/>
  <c r="I995"/>
  <c r="H1092"/>
  <c r="I1092"/>
  <c r="H974"/>
  <c r="I974"/>
  <c r="H1052"/>
  <c r="I1052"/>
  <c r="H1048"/>
  <c r="I1048"/>
  <c r="I576"/>
  <c r="H576"/>
  <c r="I560"/>
  <c r="H560"/>
  <c r="H19"/>
  <c r="I19"/>
  <c r="H1282"/>
  <c r="I1282"/>
  <c r="H1250"/>
  <c r="I1250"/>
  <c r="H1044"/>
  <c r="I1044"/>
  <c r="H1037"/>
  <c r="I1037"/>
  <c r="H1033"/>
  <c r="I1033"/>
  <c r="H1021"/>
  <c r="I1021"/>
  <c r="H1017"/>
  <c r="I1017"/>
  <c r="H1013"/>
  <c r="I1013"/>
  <c r="H1009"/>
  <c r="I1009"/>
  <c r="H1005"/>
  <c r="I1005"/>
  <c r="H1001"/>
  <c r="I1001"/>
  <c r="H997"/>
  <c r="I997"/>
  <c r="H543"/>
  <c r="I543"/>
  <c r="H1278"/>
  <c r="I1278"/>
  <c r="I1078"/>
  <c r="H1078"/>
  <c r="H985"/>
  <c r="I985"/>
  <c r="H558"/>
  <c r="I558"/>
  <c r="H554"/>
  <c r="I554"/>
  <c r="H550"/>
  <c r="I550"/>
  <c r="H1111"/>
  <c r="I1111"/>
  <c r="H1107"/>
  <c r="I1107"/>
  <c r="I572"/>
  <c r="H572"/>
  <c r="I448"/>
  <c r="H448"/>
  <c r="H20"/>
  <c r="I20"/>
  <c r="H1253"/>
  <c r="I1253"/>
  <c r="I1080"/>
  <c r="H1080"/>
  <c r="H1026"/>
  <c r="I1026"/>
  <c r="H1045"/>
  <c r="I1045"/>
  <c r="H1041"/>
  <c r="I1041"/>
  <c r="H1038"/>
  <c r="I1038"/>
  <c r="H1034"/>
  <c r="I1034"/>
  <c r="H1022"/>
  <c r="I1022"/>
  <c r="H1018"/>
  <c r="I1018"/>
  <c r="H1014"/>
  <c r="I1014"/>
  <c r="H1010"/>
  <c r="I1010"/>
  <c r="H1006"/>
  <c r="I1006"/>
  <c r="H1002"/>
  <c r="I1002"/>
  <c r="H998"/>
  <c r="I998"/>
  <c r="H798"/>
  <c r="I798"/>
  <c r="H1271"/>
  <c r="I1271"/>
  <c r="H1074"/>
  <c r="I1074"/>
  <c r="H1070"/>
  <c r="I1070"/>
  <c r="H1168"/>
  <c r="I1168"/>
  <c r="I1146"/>
  <c r="H1146"/>
  <c r="H1028"/>
  <c r="I1028"/>
  <c r="H983"/>
  <c r="I983"/>
  <c r="I564"/>
  <c r="H564"/>
  <c r="I452"/>
  <c r="H452"/>
  <c r="H1073"/>
  <c r="I1073"/>
  <c r="H1069"/>
  <c r="I1069"/>
  <c r="H1051"/>
  <c r="I1051"/>
  <c r="H1047"/>
  <c r="I1047"/>
  <c r="H1043"/>
  <c r="I1043"/>
  <c r="H1040"/>
  <c r="I1040"/>
  <c r="H1036"/>
  <c r="I1036"/>
  <c r="H1024"/>
  <c r="I1024"/>
  <c r="H1020"/>
  <c r="I1020"/>
  <c r="H1016"/>
  <c r="I1016"/>
  <c r="H1012"/>
  <c r="I1012"/>
  <c r="H1008"/>
  <c r="I1008"/>
  <c r="H1004"/>
  <c r="I1004"/>
  <c r="H1000"/>
  <c r="I1000"/>
  <c r="H996"/>
  <c r="I996"/>
  <c r="H795"/>
  <c r="I795"/>
  <c r="H791"/>
  <c r="I791"/>
  <c r="I568"/>
  <c r="H568"/>
  <c r="I444"/>
  <c r="H444"/>
  <c r="H1110"/>
  <c r="I1110"/>
  <c r="H1106"/>
  <c r="I1106"/>
  <c r="H1071"/>
  <c r="I1071"/>
  <c r="H1053"/>
  <c r="I1053"/>
  <c r="H1049"/>
  <c r="I1049"/>
  <c r="H1169"/>
  <c r="I1169"/>
  <c r="H981"/>
  <c r="I981"/>
  <c r="H1027"/>
  <c r="I1027"/>
  <c r="H982"/>
  <c r="I982"/>
  <c r="I1079"/>
  <c r="H1079"/>
  <c r="H1143"/>
  <c r="I1143"/>
  <c r="H1029"/>
  <c r="I1029"/>
  <c r="H984"/>
  <c r="I984"/>
  <c r="H1050"/>
  <c r="I1050"/>
  <c r="H557"/>
  <c r="I557"/>
  <c r="H553"/>
  <c r="I553"/>
  <c r="I434"/>
  <c r="H434"/>
  <c r="I435"/>
  <c r="H435"/>
  <c r="H1296"/>
  <c r="I1296"/>
  <c r="H1299"/>
  <c r="I1299"/>
  <c r="H1295"/>
  <c r="I1295"/>
  <c r="H1072"/>
  <c r="I1072"/>
  <c r="H1068"/>
  <c r="I1068"/>
  <c r="I1081"/>
  <c r="H1081"/>
  <c r="I1077"/>
  <c r="H1077"/>
  <c r="H1261"/>
  <c r="I1261"/>
  <c r="H993"/>
  <c r="I993"/>
  <c r="H980"/>
  <c r="I980"/>
  <c r="H1093"/>
  <c r="I1093"/>
  <c r="H1076"/>
  <c r="I1076"/>
  <c r="H555"/>
  <c r="I555"/>
  <c r="H551"/>
  <c r="I551"/>
  <c r="H556"/>
  <c r="I556"/>
  <c r="H552"/>
  <c r="I552"/>
  <c r="I446"/>
  <c r="H446"/>
  <c r="I450"/>
  <c r="H450"/>
  <c r="I442"/>
  <c r="H442"/>
  <c r="H4" l="1"/>
  <c r="H5"/>
</calcChain>
</file>

<file path=xl/sharedStrings.xml><?xml version="1.0" encoding="utf-8"?>
<sst xmlns="http://schemas.openxmlformats.org/spreadsheetml/2006/main" count="11001" uniqueCount="1610">
  <si>
    <t xml:space="preserve">KESSEBÖHMER RUS </t>
  </si>
  <si>
    <t>Прайс-лист</t>
  </si>
  <si>
    <t>включая НДС 20%</t>
  </si>
  <si>
    <t>по курсу ЦБ + 1 %</t>
  </si>
  <si>
    <t>Высокие шкафы</t>
  </si>
  <si>
    <t>`</t>
  </si>
  <si>
    <t>Нижние угловые базы</t>
  </si>
  <si>
    <t>Нижние базы</t>
  </si>
  <si>
    <t>Столы  и   Корзины под мойку</t>
  </si>
  <si>
    <t>Подъемники</t>
  </si>
  <si>
    <t>Газовые амортизаторы</t>
  </si>
  <si>
    <t>Верхние шкафы</t>
  </si>
  <si>
    <t>Аксессуары</t>
  </si>
  <si>
    <t>KESSEBÖHMER RUS</t>
  </si>
  <si>
    <t>Прайс-лист по курсу ЦБ евро + 1%</t>
  </si>
  <si>
    <r>
      <rPr>
        <b/>
        <sz val="20"/>
        <color rgb="FF000000"/>
        <rFont val="Times New Roman"/>
        <family val="1"/>
      </rPr>
      <t xml:space="preserve">Ваш Заказ </t>
    </r>
    <r>
      <rPr>
        <b/>
        <sz val="12"/>
        <color rgb="FF000000"/>
        <rFont val="Times New Roman"/>
        <family val="1"/>
      </rPr>
      <t>(с НДС)</t>
    </r>
  </si>
  <si>
    <r>
      <t xml:space="preserve">Введите </t>
    </r>
    <r>
      <rPr>
        <b/>
        <u/>
        <sz val="14"/>
        <color rgb="FF007033"/>
        <rFont val="Times New Roman"/>
        <family val="1"/>
      </rPr>
      <t>текущий</t>
    </r>
    <r>
      <rPr>
        <b/>
        <u/>
        <sz val="12"/>
        <color rgb="FF007033"/>
        <rFont val="Times New Roman"/>
        <family val="1"/>
      </rPr>
      <t xml:space="preserve"> курс ЦБ евро</t>
    </r>
    <r>
      <rPr>
        <sz val="12"/>
        <color rgb="FF007033"/>
        <rFont val="Times New Roman"/>
        <family val="1"/>
      </rPr>
      <t xml:space="preserve">:    </t>
    </r>
  </si>
  <si>
    <t xml:space="preserve">Введите размер Вашей скидки: </t>
  </si>
  <si>
    <t>Артикул</t>
  </si>
  <si>
    <t>Наименование</t>
  </si>
  <si>
    <t>Единица измерения</t>
  </si>
  <si>
    <t>РРЦ  за единицу измерения</t>
  </si>
  <si>
    <t>ВАША ЦЕНА с НДС</t>
  </si>
  <si>
    <t>кол-во</t>
  </si>
  <si>
    <t>сумма, euro</t>
  </si>
  <si>
    <t>сумма, руб</t>
  </si>
  <si>
    <t>Группа</t>
  </si>
  <si>
    <t>Подгруппа</t>
  </si>
  <si>
    <t>Ширина фасада Комлекта</t>
  </si>
  <si>
    <t>Внутренняя высота Комлекта</t>
  </si>
  <si>
    <t>Цвет Комлекта</t>
  </si>
  <si>
    <t>Тип полки Комплекта</t>
  </si>
  <si>
    <t>Количество полок в комплекте</t>
  </si>
  <si>
    <t>Минимальная глубина корпуса</t>
  </si>
  <si>
    <t>Вес комплекта</t>
  </si>
  <si>
    <t>Общая нагрузка комплекта</t>
  </si>
  <si>
    <t>2806570005</t>
  </si>
  <si>
    <t>Компл</t>
  </si>
  <si>
    <t>2806659846</t>
  </si>
  <si>
    <t>2600700005</t>
  </si>
  <si>
    <t>2600710005</t>
  </si>
  <si>
    <t>2600720005</t>
  </si>
  <si>
    <t>2600730005</t>
  </si>
  <si>
    <t>2600740005</t>
  </si>
  <si>
    <t>2600750005</t>
  </si>
  <si>
    <t>2600760005</t>
  </si>
  <si>
    <t>2600770005</t>
  </si>
  <si>
    <t>2600780005</t>
  </si>
  <si>
    <t>2600799846</t>
  </si>
  <si>
    <t>2600809846</t>
  </si>
  <si>
    <t>2600819846</t>
  </si>
  <si>
    <t>2600829846</t>
  </si>
  <si>
    <t>2600839846</t>
  </si>
  <si>
    <t>2600849846</t>
  </si>
  <si>
    <t>2600859846</t>
  </si>
  <si>
    <t>2600869846</t>
  </si>
  <si>
    <t>2600879846</t>
  </si>
  <si>
    <t>2606100102</t>
  </si>
  <si>
    <t>2606110102</t>
  </si>
  <si>
    <t>2606120102</t>
  </si>
  <si>
    <t>2606130102</t>
  </si>
  <si>
    <t>2606140102</t>
  </si>
  <si>
    <t>2606150102</t>
  </si>
  <si>
    <t>2606160102</t>
  </si>
  <si>
    <t>2606170102</t>
  </si>
  <si>
    <t>2606180102</t>
  </si>
  <si>
    <t>2600880005</t>
  </si>
  <si>
    <t>2600890005</t>
  </si>
  <si>
    <t>2600900005</t>
  </si>
  <si>
    <t>2600910005</t>
  </si>
  <si>
    <t>2600920005</t>
  </si>
  <si>
    <t>2600930005</t>
  </si>
  <si>
    <t>2600940005</t>
  </si>
  <si>
    <t>2600950005</t>
  </si>
  <si>
    <t>2600960005</t>
  </si>
  <si>
    <t>2600970005</t>
  </si>
  <si>
    <t>2600980005</t>
  </si>
  <si>
    <t>2600990005</t>
  </si>
  <si>
    <t>2611609846</t>
  </si>
  <si>
    <t>2611619846</t>
  </si>
  <si>
    <t>2611629846</t>
  </si>
  <si>
    <t>2611639846</t>
  </si>
  <si>
    <t>2611649846</t>
  </si>
  <si>
    <t>2611659846</t>
  </si>
  <si>
    <t>2611669846</t>
  </si>
  <si>
    <t>2611679846</t>
  </si>
  <si>
    <t>2611689846</t>
  </si>
  <si>
    <t>2611699846</t>
  </si>
  <si>
    <t>2611709846</t>
  </si>
  <si>
    <t>2611719846</t>
  </si>
  <si>
    <t>2600880102</t>
  </si>
  <si>
    <t>2606200102</t>
  </si>
  <si>
    <t>2606210102</t>
  </si>
  <si>
    <t>2606220102</t>
  </si>
  <si>
    <t>2600920102</t>
  </si>
  <si>
    <t>2606230102</t>
  </si>
  <si>
    <t>2606240102</t>
  </si>
  <si>
    <t>2606250102</t>
  </si>
  <si>
    <t>2706010102</t>
  </si>
  <si>
    <t>2606260102</t>
  </si>
  <si>
    <t>2606270102</t>
  </si>
  <si>
    <t>2606280102</t>
  </si>
  <si>
    <t>2699610102</t>
  </si>
  <si>
    <t>2699619846</t>
  </si>
  <si>
    <t>2699410102</t>
  </si>
  <si>
    <t>2699419846</t>
  </si>
  <si>
    <t>2699310102</t>
  </si>
  <si>
    <t>2699319846</t>
  </si>
  <si>
    <t>2699600102</t>
  </si>
  <si>
    <t>2699609846</t>
  </si>
  <si>
    <t>2699400102</t>
  </si>
  <si>
    <t>2699409846</t>
  </si>
  <si>
    <t>2699300102</t>
  </si>
  <si>
    <t>2699309846</t>
  </si>
  <si>
    <t>Титан</t>
  </si>
  <si>
    <t>Arena classic</t>
  </si>
  <si>
    <t>Антрацит</t>
  </si>
  <si>
    <t>Arena style</t>
  </si>
  <si>
    <t>2376480005</t>
  </si>
  <si>
    <t>2376490005</t>
  </si>
  <si>
    <t>2376500005</t>
  </si>
  <si>
    <t>2376510005</t>
  </si>
  <si>
    <t>2376520005</t>
  </si>
  <si>
    <t>2376530005</t>
  </si>
  <si>
    <t>2376540005</t>
  </si>
  <si>
    <t>2376559846</t>
  </si>
  <si>
    <t>2376569846</t>
  </si>
  <si>
    <t>2376579846</t>
  </si>
  <si>
    <t>2376589846</t>
  </si>
  <si>
    <t>2376599846</t>
  </si>
  <si>
    <t>2376609846</t>
  </si>
  <si>
    <t>2376619846</t>
  </si>
  <si>
    <t>2376480102</t>
  </si>
  <si>
    <t>2376490102</t>
  </si>
  <si>
    <t>2376500102</t>
  </si>
  <si>
    <t>2376510102</t>
  </si>
  <si>
    <t>2376520102</t>
  </si>
  <si>
    <t>2376530102</t>
  </si>
  <si>
    <t>2376540102</t>
  </si>
  <si>
    <t>2376620005</t>
  </si>
  <si>
    <t>2376639846</t>
  </si>
  <si>
    <t>2376620102</t>
  </si>
  <si>
    <t>2399400005</t>
  </si>
  <si>
    <t>2399600005</t>
  </si>
  <si>
    <t>2399400102</t>
  </si>
  <si>
    <t>2399600102</t>
  </si>
  <si>
    <t>2399409846</t>
  </si>
  <si>
    <t>2399609846</t>
  </si>
  <si>
    <t>2711010005</t>
  </si>
  <si>
    <t>2711019846</t>
  </si>
  <si>
    <t>2711010102</t>
  </si>
  <si>
    <t>0479280005</t>
  </si>
  <si>
    <t>0479290005</t>
  </si>
  <si>
    <t>0479300005</t>
  </si>
  <si>
    <t>0479310005</t>
  </si>
  <si>
    <t>0479320005</t>
  </si>
  <si>
    <t>0479330005</t>
  </si>
  <si>
    <t>2605749846</t>
  </si>
  <si>
    <t>2605759846</t>
  </si>
  <si>
    <t>2605789846</t>
  </si>
  <si>
    <t>2605799846</t>
  </si>
  <si>
    <t>2605769846</t>
  </si>
  <si>
    <t>2605779846</t>
  </si>
  <si>
    <t>0479280102</t>
  </si>
  <si>
    <t>0479290102</t>
  </si>
  <si>
    <t>0479300102</t>
  </si>
  <si>
    <t>0479310102</t>
  </si>
  <si>
    <t>0479320102</t>
  </si>
  <si>
    <t>0479330102</t>
  </si>
  <si>
    <t>0479600005</t>
  </si>
  <si>
    <t>0479610005</t>
  </si>
  <si>
    <t>0479620005</t>
  </si>
  <si>
    <t>0479630005</t>
  </si>
  <si>
    <t>0479640005</t>
  </si>
  <si>
    <t>0479650005</t>
  </si>
  <si>
    <t>2605809846</t>
  </si>
  <si>
    <t>2605819846</t>
  </si>
  <si>
    <t>2605829846</t>
  </si>
  <si>
    <t>2605839846</t>
  </si>
  <si>
    <t>2605849846</t>
  </si>
  <si>
    <t>2605859846</t>
  </si>
  <si>
    <t>0479600102</t>
  </si>
  <si>
    <t>0479610102</t>
  </si>
  <si>
    <t>0479620102</t>
  </si>
  <si>
    <t>0479630102</t>
  </si>
  <si>
    <t>0479640102</t>
  </si>
  <si>
    <t>0479650102</t>
  </si>
  <si>
    <t>2604060005</t>
  </si>
  <si>
    <t>2604070005</t>
  </si>
  <si>
    <t>2604089846</t>
  </si>
  <si>
    <t>2604099846</t>
  </si>
  <si>
    <t>2604060102</t>
  </si>
  <si>
    <t>2604070102</t>
  </si>
  <si>
    <t>2606300005</t>
  </si>
  <si>
    <t>2606310005</t>
  </si>
  <si>
    <t>2606320005</t>
  </si>
  <si>
    <t>2606339846</t>
  </si>
  <si>
    <t>2606349846</t>
  </si>
  <si>
    <t>2606359846</t>
  </si>
  <si>
    <t>2606360102</t>
  </si>
  <si>
    <t>2606370102</t>
  </si>
  <si>
    <t>2606380102</t>
  </si>
  <si>
    <t>2606390005</t>
  </si>
  <si>
    <t>2707010005</t>
  </si>
  <si>
    <t>2606400005</t>
  </si>
  <si>
    <t>2606419846</t>
  </si>
  <si>
    <t>2707019846</t>
  </si>
  <si>
    <t>2606429846</t>
  </si>
  <si>
    <t>2606430102</t>
  </si>
  <si>
    <t>2707010102</t>
  </si>
  <si>
    <t>2606440102</t>
  </si>
  <si>
    <t>2377160005</t>
  </si>
  <si>
    <t>2377170005</t>
  </si>
  <si>
    <t>2377180005</t>
  </si>
  <si>
    <t>2377190005</t>
  </si>
  <si>
    <t>2377120005</t>
  </si>
  <si>
    <t>2377130005</t>
  </si>
  <si>
    <t>2377140005</t>
  </si>
  <si>
    <t>2377150005</t>
  </si>
  <si>
    <t>2377160102</t>
  </si>
  <si>
    <t>2377170102</t>
  </si>
  <si>
    <t>2377180102</t>
  </si>
  <si>
    <t>2377190102</t>
  </si>
  <si>
    <t>2377120102</t>
  </si>
  <si>
    <t>2377130102</t>
  </si>
  <si>
    <t>2377140102</t>
  </si>
  <si>
    <t>2377150102</t>
  </si>
  <si>
    <t>2377169846</t>
  </si>
  <si>
    <t>2377179846</t>
  </si>
  <si>
    <t>2377189846</t>
  </si>
  <si>
    <t>2377199846</t>
  </si>
  <si>
    <t>2377269846</t>
  </si>
  <si>
    <t>2377279846</t>
  </si>
  <si>
    <t>2377289846</t>
  </si>
  <si>
    <t>2377299846</t>
  </si>
  <si>
    <t>2373750368</t>
  </si>
  <si>
    <t>2373760368</t>
  </si>
  <si>
    <t>2373770368</t>
  </si>
  <si>
    <t>2373780368</t>
  </si>
  <si>
    <t>2373790368</t>
  </si>
  <si>
    <t>2373800368</t>
  </si>
  <si>
    <t>2373810368</t>
  </si>
  <si>
    <t>2373820368</t>
  </si>
  <si>
    <t>2373830368</t>
  </si>
  <si>
    <t>2373840368</t>
  </si>
  <si>
    <t>2373850368</t>
  </si>
  <si>
    <t>2373860368</t>
  </si>
  <si>
    <t>2722019846</t>
  </si>
  <si>
    <t>2722029846</t>
  </si>
  <si>
    <t>2722039846</t>
  </si>
  <si>
    <t>2722049846</t>
  </si>
  <si>
    <t>2722059846</t>
  </si>
  <si>
    <t>2722069846</t>
  </si>
  <si>
    <t>Высокие шкафы          Конвой Лавидо</t>
  </si>
  <si>
    <t>Конвой Лавидо 600 мм, H1900 + мм, цвет ХРОМ, (2806570005)</t>
  </si>
  <si>
    <t>Конвой Лавидо</t>
  </si>
  <si>
    <t>1900-2000</t>
  </si>
  <si>
    <t>Хром</t>
  </si>
  <si>
    <t>Arena Vario</t>
  </si>
  <si>
    <t>0023737930</t>
  </si>
  <si>
    <t>Нижняя направляющая, Конвой Лавидо, 130 кг, двойной доводчик, цвет ТИТАН, 1 шт/уп. (0023737930)</t>
  </si>
  <si>
    <t>Шт</t>
  </si>
  <si>
    <t>0023690102</t>
  </si>
  <si>
    <t>Рама # 10, Конвой Лавидо, 1.530 мм, цвет ТИТАН,. Внутренняя h от 1900 мм, 1 шт/уп. (0023690102)</t>
  </si>
  <si>
    <t>2804590005</t>
  </si>
  <si>
    <t>Полки со стеклянными боковинами, Конвой Лавидо, 600 мм, Комплект, 5 шт + 1 ручка., Арена, цвет ХРОМ, дно серое, антислип, 1 уп. (2804590005)</t>
  </si>
  <si>
    <t>Конвой Лавидо 600 мм, H1900+ мм, цвет АНТРАЦИТ (2806659846)</t>
  </si>
  <si>
    <t>0023739846</t>
  </si>
  <si>
    <t>Нижняя направляющая, Конвой Лавидо, 130 кг, двойной доводчик, цвет АНТРАЦИТ, 1 шт/ уп. (0023739846)</t>
  </si>
  <si>
    <t>0023699846</t>
  </si>
  <si>
    <t>Рама # 10, Конвой Лавидо, 1.530 мм, цвет АНТРАЦИТ,. Внутренняя h от 1900 мм, 1 шт/уп. (0023699846)</t>
  </si>
  <si>
    <t>2805909846</t>
  </si>
  <si>
    <t>Полки со стеклянными боковинами, Конвой Лавидо, 600 мм, Комплект, 5 шт + 1 ручка., Арена, цвет АНТРАЦИТ, дно антрацит, антислип, 1 уп. (2805909846)</t>
  </si>
  <si>
    <t>Аксессуары         Конвой Лавидо</t>
  </si>
  <si>
    <t>0091750369</t>
  </si>
  <si>
    <t>Вставка-поднос для верхней полки с ручками, Конвой Лавидо СЕЛЕКТ,  550x4 70x70мм, цвет ДУБ натуральный , 1 шт./ уп. (0091750369)</t>
  </si>
  <si>
    <t xml:space="preserve"> </t>
  </si>
  <si>
    <t>Дуб натуральный</t>
  </si>
  <si>
    <t>0091780369</t>
  </si>
  <si>
    <t>Вкладыш перфорированный, Конвой Лавидо СЕЛЕКТ, 525x324 x9мм, цвет ДУБ натуральный , 1 шт./ уп. (0091780369)</t>
  </si>
  <si>
    <t>0091800369</t>
  </si>
  <si>
    <t>Делитель в крупную клетку под вкладыш 0091780369,  Конвой Лавидо СЕЛЕКТ,  324x458x90, цвет ДУБ натуральный , 1 шт./ уп. (0091800369)</t>
  </si>
  <si>
    <t>0091820369</t>
  </si>
  <si>
    <t>Держатель для бутылок под вкладыш 0091780369, Конвой Лавидо СЕЛЕКТ,  525x8x50мм, цвет ДУБ натуральный , 1 шт./ уп. (0091820369)</t>
  </si>
  <si>
    <t>0091840369</t>
  </si>
  <si>
    <t>Делитель в мелкую клетку, Конвой Лавидо СЕЛЕКТ, 525x 324x42мм, цвет ДУБ натуральный , 1 шт./ уп. (0091840369)</t>
  </si>
  <si>
    <t>0091890369</t>
  </si>
  <si>
    <t>Ящик с ручками 1/3, Конвой Лавидо СЕЛЕКТ, 174,5x324x90мм, цвет ДУБ натуральный , 1 шт./ уп. (0091890369)</t>
  </si>
  <si>
    <t>0091910369</t>
  </si>
  <si>
    <t>Делитель крестообразный 1/3, Конвой Лавидо СЕЛЕКТ,  174,5x324x45мм, цвет ДУБ натуральный , 1 шт./ уп. (0091910369)</t>
  </si>
  <si>
    <t>2806189846</t>
  </si>
  <si>
    <t>Полки, Конвой Лавидо СЕЛЕКТ, 600мм, КОМПЛЕКТ, 5 шт+1 ручка., Арена, цвет АНТРАЦИТ, дно антрацит, антислип, 1 уп. (2806189846)</t>
  </si>
  <si>
    <t>8500770369</t>
  </si>
  <si>
    <t>Рамка без дна, Конвой Лавидо СЕЛЕКТ,  550x470x66мм, цвет ДУБ натуральный , 1 шт./ уп. (8500770369)</t>
  </si>
  <si>
    <t>8500790369</t>
  </si>
  <si>
    <t>Делитель для десертных тарелок 1/3, Конвой Лавидо СЕЛЕКТ,  174,5x324x45мм, цвет ДУБ натуральный , 1 шт./ уп. (8500790369)</t>
  </si>
  <si>
    <t>8500879885</t>
  </si>
  <si>
    <t>Коврик фильц 1/3, Конвой Лавидо СЕЛЕКТ,  174,5x324x3мм,  цвет ЧЕРНЫЙ, 1 шт./ уп. (8500879885)</t>
  </si>
  <si>
    <t>Черный</t>
  </si>
  <si>
    <t>8500889885</t>
  </si>
  <si>
    <t>Коврик фильц, Конвой Лавидо СЕЛЕКТ,  525x324x 3мм, цвет ЧЕРНЫЙ , 1 шт./ уп. (8500889885)</t>
  </si>
  <si>
    <t>Серый</t>
  </si>
  <si>
    <t>Высокие шкафы          Диспенса 90°</t>
  </si>
  <si>
    <t>Диспенса 90°, 300 мм ПВ КОМПЛЕКТ, H1200 - 1600 мм, 4 полки, Арена КЛАССИК, цвет ХРОМ, (2600700005)</t>
  </si>
  <si>
    <t>Диспенса 90°</t>
  </si>
  <si>
    <t>1200-1600</t>
  </si>
  <si>
    <t>0942359006</t>
  </si>
  <si>
    <t>Направляющие + доводчик на выдвижение, ПВ, Диспенса 90°, цвет ТИТАН, 1 шт/уп. (0942359006)</t>
  </si>
  <si>
    <t>0543810102</t>
  </si>
  <si>
    <t>Рама Н1200 - 1600 мм, Диспенса 90°, цвет ТИТАН, 1 шт/ уп. (0543810102)</t>
  </si>
  <si>
    <t>2322160102</t>
  </si>
  <si>
    <t>Крепление фасада 300 мм, Диспенса 90°, Комплект из 2 шт, цвет ТИТАН, 1 уп. (2322160102)</t>
  </si>
  <si>
    <t>2601620005</t>
  </si>
  <si>
    <t>Полка 300 мм, Диспенса 90°, Арена КЛАССИК, цвет ХРОМ, дно серое, антислип; PU:2 (2601620005)</t>
  </si>
  <si>
    <t>Диспенса 90°, 400 мм ПВ КОМПЛЕКТ, H1200 - 1600 мм, 4 полки, Арена КЛАССИК, цвет ХРОМ, (2600710005)</t>
  </si>
  <si>
    <t>2322170102</t>
  </si>
  <si>
    <t>Крепление фасада 400 мм, Диспенса 90°, Комплект из 2 шт, цвет ТИТАН, 1 уп. (2322170102)</t>
  </si>
  <si>
    <t>2601650005</t>
  </si>
  <si>
    <t>Полка 400 мм, Диспенса 90°, Арена КЛАССИК, цвет ХРОМ, дно серое, антислип; PU:2. (2601650005)</t>
  </si>
  <si>
    <t>Диспенса 90°, 450 мм ПВ КОМПЛЕКТ, H1200 - 1600 мм, 4 полки, Арена КЛАССИК, цвет ХРОМ, (2600720005)</t>
  </si>
  <si>
    <t>2322180102</t>
  </si>
  <si>
    <t>Крепление фасада 450 мм, Диспенса 90°, Комплект из 2 шт, цвет ТИТАН, 1 уп. (2322180102)</t>
  </si>
  <si>
    <t>2601680005</t>
  </si>
  <si>
    <t>Полка 450 мм, Диспенса 90°, Арена КЛАССИК, цвет ХРОМ, дно серое антислип; PU:2 (2601680005)</t>
  </si>
  <si>
    <t>Диспенса 90°, 300 мм ПВ КОМПЛЕКТ, H1600 - 2000 мм, 5 полок, Арена КЛАССИК, цвет ХРОМ, (2600730005)</t>
  </si>
  <si>
    <t>1600-2000</t>
  </si>
  <si>
    <t>0543820102</t>
  </si>
  <si>
    <t>Рама Н1600 - 2000 мм, Диспенса 90°, цвет ТИТАН, 1 шт/ уп. (0543820102)</t>
  </si>
  <si>
    <t>Диспенса 90°, 400 мм ПВ КОМПЛЕКТ, H1600 - 2000 мм, 5 полок, Арена КЛАССИК, цвет ХРОМ, (2600740005)</t>
  </si>
  <si>
    <t>Полка 400 мм, Диспенса 90°, Арена КЛАССИК, цвет ХРОМ, дно серое, антислип; PU:2 (2601650005)</t>
  </si>
  <si>
    <t>Диспенса 90°, 450 мм ПВ КОМПЛЕКТ, H1600 - 2000 мм, 5 полок, Арена КЛАССИК, цвет ХРОМ, (2600750005)</t>
  </si>
  <si>
    <t>Диспенса 90°, 300 мм ПВ КОМПЛЕКТ, H1900 - 2300 мм, 6 полок, Арена КЛАССИК, цвет ХРОМ, (2600760005)</t>
  </si>
  <si>
    <t>1900-2300</t>
  </si>
  <si>
    <t>0543830102</t>
  </si>
  <si>
    <t>Рама Н1900 - 2300 мм, Диспенса 90°, цвет ТИТАН, 1 шт/ уп. (0543830102)</t>
  </si>
  <si>
    <t>Диспенса 90°, 400 мм ПВ КОМПЛЕКТ, H1900 - 2300 мм, 6 полок, Арена КЛАССИК, цвет ХРОМ, (2600770005)</t>
  </si>
  <si>
    <t>Диспенса 90°, 450 мм ПВ КОМПЛЕКТ, H1900 - 2300 мм, 6 полок, Арена КЛАССИК, цвет ХРОМ, (2600780005)</t>
  </si>
  <si>
    <t>Диспенса 90°, 300 мм ПВ КОМПЛЕКТ, H1200 - 1600 мм, 4 полки, Арена СТИЛЬ, цвет АНТРАЦИТ (2600799846)</t>
  </si>
  <si>
    <t>0942359846</t>
  </si>
  <si>
    <t>Направляющие + доводчик на выдвижение, ПВ, Диспенса 90°, цвет АНТРАЦИТ, 1 шт/уп. (0942359846)</t>
  </si>
  <si>
    <t>0543819846</t>
  </si>
  <si>
    <t>Рама Н1200 - 1600 мм, Диспенса 90°, цвет АНТРАЦИТ, 1 шт/ уп. (0543819846)</t>
  </si>
  <si>
    <t>2322169846</t>
  </si>
  <si>
    <t>Крепление фасада 300 мм, Диспенса 90°, Комплект из 2 шт, цвет АНТРАЦИТ, 1 уп. (2322169846)</t>
  </si>
  <si>
    <t>2601199846</t>
  </si>
  <si>
    <t>Полка 300 мм, Диспенса 90°, Арена СТИЛЬ, цвет АНТРАЦИТ, дно антрацит, антислип; PU:2 (2601199846)</t>
  </si>
  <si>
    <t>Диспенса 90°, 400 мм ПВ КОМПЛЕКТ, H1200 - 1600 мм, 4 полки, Арена СТИЛЬ, цвет АНТРАЦИТ (2600809846)</t>
  </si>
  <si>
    <t>2322179846</t>
  </si>
  <si>
    <t>Крепление фасада 400 мм, Диспенса 90°, Комплект из 2 шт, цвет АНТРАЦИТ, 1 уп. (2322179846)</t>
  </si>
  <si>
    <t>2601229846</t>
  </si>
  <si>
    <t>Полка 400 мм, Диспенса 90°, Арена СТИЛЬ, цвет АНТРАЦИТ, дно антрацит, антислип; PU:2 (2601229846)</t>
  </si>
  <si>
    <t>Диспенса 90°, 450 мм ПВ КОМПЛЕКТ, H1200 - 1600 мм, 4 полки, Арена СТИЛЬ, цвет АНТРАЦИТ (2600819846)</t>
  </si>
  <si>
    <t>2322189846</t>
  </si>
  <si>
    <t>Крепление фасада 450 мм, Диспенса 90°, Комплект из 2 шт, цвет АНТРАЦИТ, 1 уп. (2322189846)</t>
  </si>
  <si>
    <t>2601259846</t>
  </si>
  <si>
    <t>Полка 450 мм, Диспенса 90°, Арена СТИЛЬ, цвет АНТРАЦИТ, дно антрацит, антислип; PU:2 (2601259846)</t>
  </si>
  <si>
    <t>Диспенса 90°, 300 мм ПВ КОМПЛЕКТ, H1600 - 2000 мм, 5 полок, Арена СТИЛЬ, цвет АНТРАЦИТ (2600829846)</t>
  </si>
  <si>
    <t>0543829846</t>
  </si>
  <si>
    <t>Рама Н1600 - 2000 мм, Диспенса 90°, цвет АНТРАЦИТ, 1 шт/ уп. (0543829846)</t>
  </si>
  <si>
    <t>Диспенса 90°, 400 мм ПВ КОМПЛЕКТ, H1600 - 2000 мм, 5 полок, Арена СТИЛЬ, цвет АНТРАЦИТ (2600839846)</t>
  </si>
  <si>
    <t>Диспенса 90°, 450 мм ПВ КОМПЛЕКТ, H1600 - 2000 мм, 5 полок, Арена СТИЛЬ, цвет АНТРАЦИТ (2600849846)</t>
  </si>
  <si>
    <t>Диспенса 90°, 300 мм ПВ КОМПЛЕКТ, H1900 - 2300 мм, 6 полок, Арена СТИЛЬ, цвет АНТРАЦИТ (2600859846)</t>
  </si>
  <si>
    <t>0543839846</t>
  </si>
  <si>
    <t>Рама Н1900 - 2300 мм, Диспенса 90°, цвет АНТРАЦИТ, 1 шт/ уп. (0543839846)</t>
  </si>
  <si>
    <t>Диспенса 90°, 400 мм ПВ КОМПЛЕКТ, H1900 - 2300 мм, 6 полок, Арена СТИЛЬ, цвет АНТРАЦИТ (2600869846)</t>
  </si>
  <si>
    <t>Диспенса 90°, 450 мм ПВ КОМПЛЕКТ, H1900 - 2300 мм, 6 полок, Арена СТИЛЬ, цвет АНТРАЦИТ (2600879846)</t>
  </si>
  <si>
    <t>Диспенса 90°, 300 мм ПВ КОМПЛЕКТ, H1200 - 1600 мм, 4 полки, Арена КЛАССИК, цвет ТИТАН, (2606100102)</t>
  </si>
  <si>
    <t>2373550102</t>
  </si>
  <si>
    <t>Полка 300 мм, Диспенса 90°, Арена КЛАССИК, цвет ТИТАН, дно серое, антислип; PU:2 (2373550102)</t>
  </si>
  <si>
    <t>Диспенса 90°, 400 мм ПВ КОМПЛЕКТ, H1200 - 1600 мм, 4 полки, Арена КЛАССИК, цвет ТИТАН, (2606110102)</t>
  </si>
  <si>
    <t>2373560102</t>
  </si>
  <si>
    <t>Полка 400 мм, Диспенса 90°, Арена КЛАССИК, цвет ТИТАН, дно серое, антислип; PU:2 (2373560102)</t>
  </si>
  <si>
    <t>Диспенса 90°, 450 мм ПВ КОМПЛЕКТ, H1200 - 1600 мм, 4 полки, Арена КЛАССИК, цвет ТИТАН, (2606120102)</t>
  </si>
  <si>
    <t>2373570102</t>
  </si>
  <si>
    <t>Полка 450 мм, Диспенса 90°, Арена КЛАССИК, цвет ТИТАН, дно серое, антислип; PU:2 (2373570102)</t>
  </si>
  <si>
    <t>Диспенса 90°, 300 мм ПВ КОМПЛЕКТ, H1600 - 2000 мм, 5 полок, Арена КЛАССИК, цвет ТИТАН, (2606130102)</t>
  </si>
  <si>
    <t>Диспенса 90°, 400 мм ПВ КОМПЛЕКТ, H1600 - 2000 мм, 5 полок, Арена КЛАССИК, цвет ТИТАН, (2606140102)</t>
  </si>
  <si>
    <t>Диспенса 90°, 450 мм ПВ КОМПЛЕКТ, H1600 - 2000 мм, 5 полок, Арена КЛАССИК, цвет ТИТАН, (2606150102)</t>
  </si>
  <si>
    <t>Диспенса 90°, 300 мм ПВ КОМПЛЕКТ, H1900 - 2300 мм, 6 полок, Арена КЛАССИК,, цвет ТИТАН, (2606160102)</t>
  </si>
  <si>
    <t>Диспенса 90°, 400 мм ПВ КОМПЛЕКТ, H1900 - 2300 мм, 6 полок, Арена КЛАССИК, цвет ТИТАН, (2606170102)</t>
  </si>
  <si>
    <t>Диспенса 90°, 450 мм ПВ КОМПЛЕКТ, H1900 - 2300 мм, 6 полок, Арена КЛАССИК, цвет ТИТАН, (2606180102)</t>
  </si>
  <si>
    <t>Диспенса 90°, 150 мм ЧВ КОМПЛЕКТ, H1200 - 1600 мм, 4 полки, Арена КЛАССИК, цвет ХРОМ, (2600880005)</t>
  </si>
  <si>
    <t>0742229006</t>
  </si>
  <si>
    <t>Направляющие ЧВ, Диспенса 90°, цвет ТИТАН, 1 шт/уп. (0742229006)</t>
  </si>
  <si>
    <t>2351560102</t>
  </si>
  <si>
    <t>Крепление фасада 150 мм. Комплект из 2 шт, цвет ТИТАН, 1 уп. (2351560102)</t>
  </si>
  <si>
    <t>2601860005</t>
  </si>
  <si>
    <t>Полка 150 мм, Диспенса 90°, Арена КЛАССИК, цвет ХРОМ, дно серое, антислип; PU:2 (2601860005)</t>
  </si>
  <si>
    <t>0042447001</t>
  </si>
  <si>
    <t>Доводчик на выдвижение, Диспенса 90°, для ЧВ цвет СЕРЫЙ 1 шт/уп. (0042447001)</t>
  </si>
  <si>
    <t>Диспенса 90°, 300 мм ЧВ КОМПЛЕКТ, H1200 - 1600 мм, 4 полки, Арена КЛАССИК, цвет ХРОМ, (2600890005)</t>
  </si>
  <si>
    <t>Диспенса 90°, 400 мм ЧВ КОМПЛЕКТ, H1200 - 1600 мм, 4 полки, Арена КЛАССИК, цвет ХРОМ, (2600900005)</t>
  </si>
  <si>
    <t>Диспенса 90°, 450 мм ЧВ КОМПЛЕКТ, H1200 - 1600 мм, 4 полки, Арена КЛАССИК, цвет ХРОМ, (2600910005)</t>
  </si>
  <si>
    <t>Диспенса 90°, 150 мм ЧВ КОМПЛЕКТ, H1600 - 2000 мм, 5 полок, Арена КЛАССИК, цвет ХРОМ, (2600920005)</t>
  </si>
  <si>
    <t>Диспенса 90°, 300 мм ЧВ КОМПЛЕКТ, H1600 - 2000 мм, 5 полок, Арена КЛАССИК, цвет ХРОМ, (2600930005)</t>
  </si>
  <si>
    <t>Диспенса 90°, 400 мм ЧВ КОМПЛЕКТ, H1600 - 2000 мм, 5 полок, Арена КЛАССИК, цвет ХРОМ, (2600940005)</t>
  </si>
  <si>
    <t>Диспенса 90°, 450 мм ЧВ КОМПЛЕКТ, H1600 - 2000 мм, 5 полок, Арена КЛАССИК, цвет ХРОМ, (2600950005)</t>
  </si>
  <si>
    <t>Диспенса 90°, 150 мм ЧВ КОМПЛЕКТ, H1900 - 2300 мм, 6 полок, Арена КЛАССИК, цвет ХРОМ, (2600960005)</t>
  </si>
  <si>
    <t>Диспенса 90°, 300 мм ЧВ КОМПЛЕКТ, H1900 - 2300 мм, 6 полок, Арена КЛАССИК, цвет ХРОМ, (2600970005)</t>
  </si>
  <si>
    <t>Диспенса 90°, 400 мм ЧВ КОМПЛЕКТ, H1900 - 2300 мм, 6 полок, Арена КЛАССИК, цвет ХРОМ, (2600980005)</t>
  </si>
  <si>
    <t>Диспенса 90°, 450 мм ЧВ КОМПЛЕКТ, H1900 - 2300 мм, 6 полок, Арена КЛАССИК, цвет ХРОМ, (2600990005)</t>
  </si>
  <si>
    <t>Диспенса 90°, 150 мм ЧВ КОМПЛЕКТ, H1200 мм - 1600 мм, 4 полки, Арена СТИЛЬ, цвет АНТРАЦИТ (2611609846)</t>
  </si>
  <si>
    <t>0742229846</t>
  </si>
  <si>
    <t>Направляющие ЧВ, Диспенса 90°, цвет АНТРАЦИТ, 1 шт/уп. (0742229846)</t>
  </si>
  <si>
    <t>2351569846</t>
  </si>
  <si>
    <t>Крепление фасада 150 мм, Диспенса 90°, Комплект из 2 шт, цвет АНТРАЦИТ, 1 уп. (2351569846)</t>
  </si>
  <si>
    <t>2601779846</t>
  </si>
  <si>
    <t>Полка 150 мм, Диспенса 90°, Арена СТИЛЬ, цвет АНТРАЦИТ, дно антрацит, антислип; PU:2 (2601779846)</t>
  </si>
  <si>
    <t>Диспенса 90°, 300 мм ЧВ КОМПЛЕКТ, H1200 мм - 1600 мм, 4 полки, Арена СТИЛЬ, цвет АНТРАЦИТ (2611619846)</t>
  </si>
  <si>
    <t>Диспенса 90°, 400 мм ЧВ КОМПЛЕКТ, H1200 мм - 1600 мм, 4 полки, Арена СТИЛЬ,  цвет АНТРАЦИТ (2611629846)</t>
  </si>
  <si>
    <t>Диспенса 90°, 450 мм ЧВ КОМПЛЕКТ, H1200 мм - 1600 мм, 4 полки, Арена СТИЛЬ, цвет АНТРАЦИТ (2611639846)</t>
  </si>
  <si>
    <t>Диспенса 90°, 150 мм ЧВ КОМПЛЕКТ, H1600 - 2000 мм, 5 полок, Арена СТИЛЬ, цвет АНТРАЦИТ (2611649846)</t>
  </si>
  <si>
    <t>Диспенса 90°, 300 мм ЧВ КОМПЛЕКТ, H1600 - 2000 мм, 5 полок, Арена СТИЛЬ, цвет АНТРАЦИТ (2611659846)</t>
  </si>
  <si>
    <t>Диспенса 90°, 400 мм ЧВ КОМПЛЕКТ, H1600 - 2000 мм, 5 полок, Арена СТИЛЬ, цвет АНТРАЦИТ (2611669846)</t>
  </si>
  <si>
    <t>Диспенса 90°, 450 мм ЧВ КОМПЛЕКТ, H1600 - 2000 мм, 5 полок, Арена СТИЛЬ, цвет АНТРАЦИТ (2611679846)</t>
  </si>
  <si>
    <t>Диспенса 90°, 150 мм ЧВ КОМПЛЕКТ, H1900 - 2300 мм, 6 полок, Арена СТИЛЬ, цвет АНТРАЦИТ (2611689846)</t>
  </si>
  <si>
    <t>Диспенса 90°, 300 мм ЧВ КОМПЛЕКТ, H1900 - 2300 мм, 6 полок, Арена СТИЛЬ, цвет АНТРАЦИТ (2611699846)</t>
  </si>
  <si>
    <t>Диспенса 90°, 400 мм ЧВ КОМПЛЕКТ, H1900 - 2300 мм, 6 полок, Арена СТИЛЬ, цвет АНТРАЦИТ (2611709846)</t>
  </si>
  <si>
    <t>Диспенса 90°, 450 мм ЧВ КОМПЛЕКТ, H1900 - 2300 мм, 6 полок, Арена СТИЛЬ, цвет АНТРАЦИТ (2611719846)</t>
  </si>
  <si>
    <t>Диспенса 90°, 150 мм ЧВ КОМПЛЕКТ, H1200 - 1600 мм, 4 полки, Арена КЛАССИК, цвет ТИТАН, (2600880102)</t>
  </si>
  <si>
    <t>2601860102</t>
  </si>
  <si>
    <t>Полка, 150 мм, Диспенса 90°, Арена КЛАССИК, цвет ТИТАН, дно серое, антислип; PU:2 (2601860102)</t>
  </si>
  <si>
    <t>Диспенса 90°, 300 мм ЧВ КОМПЛЕКТ, H1200 - 1600 мм, 4 полки, Арена КЛАССИК, цвет ТИТАН, (2606200102)</t>
  </si>
  <si>
    <t>Диспенса 90°, 400 мм ЧВ КОМПЛЕКТ, H1200 - 1600 мм, 4 полки, Арена КЛАССИК, цвет ТИТАН, (2606210102)</t>
  </si>
  <si>
    <t>Диспенса 90°, 450 мм ЧВ КОМПЛЕКТ, H1200 - 1600 мм, 4 полки, Арена КЛАССИК, цвет ТИТАН, (2606220102)</t>
  </si>
  <si>
    <t>Диспенса 90°, 150 мм ЧВ КОМПЛЕКТ, H1600 - 2000 мм, 5 полок, Арена КЛАССИК, цвет ТИТАН, (2600920102)</t>
  </si>
  <si>
    <t>Крепление фасада 150 мм, Диспенса 90°, Комплект из 2 шт, цвет ТИТАН, 1 уп. (2351560102)</t>
  </si>
  <si>
    <t>Диспенса 90°, 300 мм ЧВ КОМПЛЕКТ, H1600 - 2000 мм, 5 полок, Арена КЛАССИК, цвет ТИТАН, (2606230102)</t>
  </si>
  <si>
    <t>Диспенса 90°, 400 мм ЧВ КОМПЛЕКТ, H1600 - 2000 мм, 5 полок, Арена КЛАССИК, цвет ТИТАН, (2606240102)</t>
  </si>
  <si>
    <t>Диспенса 90°, 450 мм ЧВ КОМПЛЕКТ, H1600 - 2000 мм, 5 полок, Арена КЛАССИК, цвет ТИТАН, (2606250102)</t>
  </si>
  <si>
    <t>Диспенса 90°, 150 мм ЧВ КОМПЛЕКТ, H1900 - 2300 мм, 6 полок, Арена КЛАССИК, цвет ТИТАН, (2706010102)</t>
  </si>
  <si>
    <t>Диспенса 90°, 300 мм ЧВ КОМПЛЕКТ, H1900 - 2300 мм, 6 полок, Арена КЛАССИК, цвет ТИТАН, (2606260102)</t>
  </si>
  <si>
    <t>Диспенса 90°, 400 мм ЧВ КОМПЛЕКТ, H1900 - 2300 мм, 6 полок, Арена КЛАССИК, цвет ТИТАН, (2606270102)</t>
  </si>
  <si>
    <t>Диспенса 90°, 450 мм ЧВ КОМПЛЕКТ, H1900 - 2300 мм, 6 полок, Арена КЛАССИК, цвет ТИТАН, (2606280102)</t>
  </si>
  <si>
    <t>Высокие шкафы          Диспенса 90° / ЮБОКС</t>
  </si>
  <si>
    <t>Диспенса 90° / ЮБОКС</t>
  </si>
  <si>
    <t>Направляющие + доводчик на выдвижение, ПВ, Диспенса, цвет ТИТАН, 1 шт/уп. (0942359006)</t>
  </si>
  <si>
    <t>Рама Н1900 - 2300 мм, Диспенса, цвет ТИТАН, 1 шт/ уп. (0543830102)</t>
  </si>
  <si>
    <t>Крепление фасада 300 мм, Диспенса, Комплект из 2 шт, цвет ТИТАН, 1 уп. (2322160102)</t>
  </si>
  <si>
    <t>Направляющие + доводчик на выдвижение, ПВ, Диспенса, цвет АНТРАЦИТ, 1 шт/уп. (0942359846)</t>
  </si>
  <si>
    <t>Рама Н1900 - 2300 мм, Диспенса, цвет АНТРАЦИТ, 1 шт/ уп. (0543839846)</t>
  </si>
  <si>
    <t>Крепление фасада 300 мм, Диспенса, Комплект из 2 шт, цвет АНТРАЦИТ, 1 уп. (2322169846)</t>
  </si>
  <si>
    <t>Рама Н1600 - 2000 мм, Диспенса, цвет ТИТАН, 1 шт/ уп. (0543820102)</t>
  </si>
  <si>
    <t>Рама Н1600 - 2000 мм, Диспенса, цвет АНТРАЦИТ, 1 шт/ уп. (0543829846)</t>
  </si>
  <si>
    <t>Рама Н1200 - 1600 мм, Диспенса, цвет ТИТАН, 1 шт/ уп. (0543810102)</t>
  </si>
  <si>
    <t>Рама Н1200 - 1600 мм, Диспенса, цвет АНТРАЦИТ, 1 шт/ уп. (0543819846)</t>
  </si>
  <si>
    <t>Направляющие ЧВ, Диспенса, цвет ТИТАН, 1 шт/уп. (0742229006)</t>
  </si>
  <si>
    <t>Направляющие ЧВ, Диспенса, цвет АНТРАЦИТ, 1 шт/уп. (0742229846)</t>
  </si>
  <si>
    <t>0052750102</t>
  </si>
  <si>
    <t>ЮБОКС набор№3, Диспенса/Диспенса Джуниор 300 мм, 2хбокса 1л., 2хбокса 2.1 л., 1хделитель, 2хкрышки, цвет ТИТАН,/БЕЛЫЕ емкости, 1 уп. (0052750102)</t>
  </si>
  <si>
    <t>Диспенса/Диспенса Джуниор</t>
  </si>
  <si>
    <t>0052759846</t>
  </si>
  <si>
    <t>ЮБОКС набор№3, Диспенса/Диспенса Джуниор 300 мм, 2хбокса 1л., 2хбокса 2.1 л., 1хделитель, 2хкрышки, цвет АНТРАЦИТ,/емкости АНТРАЦИТ 1 уп. (0052759846)</t>
  </si>
  <si>
    <t>0052730102</t>
  </si>
  <si>
    <t>ЮБОКС набор№1, Диспенса/Диспенса Джуниор 300 мм, 2х бокса 1л, 1хбокс 2, 1л., 2хбокса 2л., 2хкрышки, делитель для ножей, цвет ТИТАН,/ БЕЛЫЕ емкости, 1 уп. (0052730102)</t>
  </si>
  <si>
    <t>Белый</t>
  </si>
  <si>
    <t>0052739846</t>
  </si>
  <si>
    <t>ЮБОКС набор№1, Диспенса/Диспенса Джуниор 300 мм, 2х бокса 1л, 1хбокс 2, 1л., 2хбокса 2л., 2хкрышки, делитель для ножей, цвет АНТРАЦИТ,/емкости АНТРАЦИТ 1 уп. (0052739846)</t>
  </si>
  <si>
    <t>Аксессуары         Диспенса/Диспенса Джуниор</t>
  </si>
  <si>
    <t>0043550005</t>
  </si>
  <si>
    <t>Делитель полки для фасада 300 мм, Диспенса/Диспенса Джуниор, ХРОМ (0043550005)</t>
  </si>
  <si>
    <t>0043550102</t>
  </si>
  <si>
    <t>Делитель полки для фасада 300 мм, Диспенса/Диспенса Джуниор, ТИТАН (0043550102)</t>
  </si>
  <si>
    <t>0043560005</t>
  </si>
  <si>
    <t>Делитель полки для фасада 400 мм, Диспенса/Диспенса Джуниор,  ХРОМ (0043560005)</t>
  </si>
  <si>
    <t>0043560102</t>
  </si>
  <si>
    <t>Делитель полки для фасада 400 мм, Диспенса/Диспенса Джуниор, ТИТАН (0043560102)</t>
  </si>
  <si>
    <t>0042760102</t>
  </si>
  <si>
    <t>Комплект держателей  Диспенса  90°, ТИТАН (1компл.-2 шт.) (0042760102)</t>
  </si>
  <si>
    <t>0043500102</t>
  </si>
  <si>
    <t>Хомут - стабилизатор фасада, Диспенса  90°, 160x28x20 мм, ТИТАН (0043500102)</t>
  </si>
  <si>
    <t>0043509846</t>
  </si>
  <si>
    <t>Хомут - стабилизатор фасада, Диспенса  90°, 160x28x20 мм, АНТРАЦИТ (0043509846)</t>
  </si>
  <si>
    <t>0042150102</t>
  </si>
  <si>
    <t>Соединительная планка, Диспенса  90°,  h1200-1600 мм, цвет ТИТАН (0042150102)</t>
  </si>
  <si>
    <t>0042159846</t>
  </si>
  <si>
    <t>Соединительная планка, Диспенса  90°,  h1200-1600 мм, цвет АНТРАЦИТ (0042159846)</t>
  </si>
  <si>
    <t>0042160102</t>
  </si>
  <si>
    <t>Соединительная планка, Диспенса  90°,  h1600-2000 мм, цвет ТИТАН (0042160102)</t>
  </si>
  <si>
    <t>0042170102</t>
  </si>
  <si>
    <t>Соединительная планка, Диспенса  90°,  h1900-2300 мм, цвет ТИТАН (0042170102)</t>
  </si>
  <si>
    <t>0042179846</t>
  </si>
  <si>
    <t>Соединительная планка, Диспенса  90°,  h1900-2300 мм, цвет АНТРАЦИТ (0042179846)</t>
  </si>
  <si>
    <t>0042769846</t>
  </si>
  <si>
    <t>Комплект креплений для дополнительной полки, Диспенса  90°, АНТРАЦИТ (0042769846)</t>
  </si>
  <si>
    <t>0002140102</t>
  </si>
  <si>
    <t>Соединительная пластина, Диспенса 90° , 20х3х110 мм, цвет ТИТАН, 200шт/уп. (0002140102)</t>
  </si>
  <si>
    <t xml:space="preserve">Диспенса 90° </t>
  </si>
  <si>
    <t>0002149846</t>
  </si>
  <si>
    <t>Соединительная пластина, Диспенса 90° , 20х3х110 мм, цвет АНТРАЦИТ, 200шт/уп. (0002149846)</t>
  </si>
  <si>
    <t>Высокие шкафы          Тандем II</t>
  </si>
  <si>
    <t>Тандем II, КОМПЛЕКТ 600 мм Н800, 3 полки, Арена КЛАССИК, цвет ХРОМ, (2376480005)</t>
  </si>
  <si>
    <t>Тандем II</t>
  </si>
  <si>
    <t>0035730005</t>
  </si>
  <si>
    <t>Тандем 600 мм Комплект, рама H800, Арена КЛАССИК, 3 полки, цвет ХРОМ, дно серое, антислип 1 уп. (0035730005)</t>
  </si>
  <si>
    <t>0036930005</t>
  </si>
  <si>
    <t>Тандем Сайд 600 мм Комплект, рама H800, Арена КЛАССИК, 3 полки, цвет ХРОМ, дно серое, антислип1 уп. (0036930005)</t>
  </si>
  <si>
    <t>Тандем II, КОМПЛЕКТ 450 мм Н1100, 4 полки, Арена КЛАССИК, цвет ХРОМ, (2376490005)</t>
  </si>
  <si>
    <t>0035690005</t>
  </si>
  <si>
    <t>Тандем 450 мм Комплект, рама H1100, Арена КЛАССИК, 4 полки, цвет ХРОМ, дно серое, антислип 1 уп. (0035690005)</t>
  </si>
  <si>
    <t>0036860005</t>
  </si>
  <si>
    <t>Тандем Сайд 450 мм Комплект, рама H1100, Арена КЛАССИК, 4 полки, цвет ХРОМ, дно серое, антислип1 уп. (0036860005)</t>
  </si>
  <si>
    <t>Тандем II, КОМПЛЕКТ 500 мм, Н1100, 4 полки, Арена КЛАССИК, цвет ХРОМ, (2376500005)</t>
  </si>
  <si>
    <t>0035710005</t>
  </si>
  <si>
    <t>Тандем 500 мм Комплект, рама H1100, Арена КЛАССИК, 4 полки, цвет ХРОМ, дно серое, антислип 1 уп. (0035710005)</t>
  </si>
  <si>
    <t>0036900005</t>
  </si>
  <si>
    <t>Тандем Сайд 500 мм Комплект, рама H1100, Арена КЛАССИК, 4 полки, цвет ХРОМ, дно серое, антислип1 уп. (0036900005)</t>
  </si>
  <si>
    <t>Тандем II, КОМПЛЕКТ 600 мм, Н1100, 4 полки, Арена КЛАССИК, цвет ХРОМ, (2376510005)</t>
  </si>
  <si>
    <t>0035740005</t>
  </si>
  <si>
    <t>Тандем 600 мм Комплект, рама H1100, Арена КЛАССИК, 4 полки, цвет ХРОМ, дно серое, антислип 1 уп. (0035740005)</t>
  </si>
  <si>
    <t>0036940005</t>
  </si>
  <si>
    <t>Тандем Сайд 600 мм Комплект, рама H1100, Арена КЛАССИК, 4 полки, цвет ХРОМ, дно серое, антислип1 уп. (0036940005)</t>
  </si>
  <si>
    <t>Тандем II, КОМПЛЕКТ 450 мм Н1700, 5 полок, Арена КЛАССИК, цвет ХРОМ, (2376520005)</t>
  </si>
  <si>
    <t>0035700005</t>
  </si>
  <si>
    <t>Тандем 450 мм Комплект, рама H1700, Арена КЛАССИК, 5 полок, цвет ХРОМ, дно серое, антислип 1 уп. (0035700005)</t>
  </si>
  <si>
    <t>0036870005</t>
  </si>
  <si>
    <t>Тандем Сайд 450 мм Комплект, рама H1700, Арена КЛАССИК, 5 полок, цвет ХРОМ, дно серое, антислип1 уп. (0036870005)</t>
  </si>
  <si>
    <t>Тандем II, КОМПЛЕКТ 500 мм, Н1700, 5 полок, Арена КЛАССИК, цвет ХРОМ, (2376530005)</t>
  </si>
  <si>
    <t>0035720005</t>
  </si>
  <si>
    <t>Тандем 500 мм Комплект, рама H1700, Арена КЛАССИК, 5 полок, цвет ХРОМ, дно серое, антислип 1 уп. (0035720005)</t>
  </si>
  <si>
    <t>0036910005</t>
  </si>
  <si>
    <t>Тандем Сайд 500 мм Комплект, рама H1700, Арена КЛАССИК, 5 полок, цвет ХРОМ, дно серое, антислип1 уп. (0036910005)</t>
  </si>
  <si>
    <t>Тандем II, КОМПЛЕКТ 600 мм, Н1700, 5 полок, Арена КЛАССИК, цвет ХРОМ,(2376540005)</t>
  </si>
  <si>
    <t>0035750005</t>
  </si>
  <si>
    <t>Тандем 600 мм Комплект, рама H1700, Арена КЛАССИК, 5 полок, цвет ХРОМ, дно серое, антислип 1 уп. (0035750005)</t>
  </si>
  <si>
    <t>0036950005</t>
  </si>
  <si>
    <t>Тандем Сайд 600 мм Комплект, рама H1700, Арена КЛАССИК, 5 полок, цвет ХРОМ, дно серое, антислип1 уп. (0036950005)</t>
  </si>
  <si>
    <t>Тандем II, КОМПЛЕКТ 600 мм Н800, 3 полки, Арена СТИЛЬ, цвет АНТРАЦИТ (2376559846)</t>
  </si>
  <si>
    <t>0035459846</t>
  </si>
  <si>
    <t>Тандем 600 мм Комплект, рама H800, Арена СТИЛЬ, 3 полки, цвет АНТРАЦИТ, дно антрацит, антислип 1 уп. (0035459846)</t>
  </si>
  <si>
    <t>0036459846</t>
  </si>
  <si>
    <t>Тандем Сайд 600 мм Комплект, рама H800, Арена СТИЛЬ, 3 полки, цвет АНТРАЦИТ, дно антрацит, антислип 1 уп. (0036459846)</t>
  </si>
  <si>
    <t>Тандем II, КОМПЛЕКТ 450 мм Н1100, 4 полки, Арена СТИЛЬ, цвет АНТРАЦИТ (2376569846)</t>
  </si>
  <si>
    <t>0035419846</t>
  </si>
  <si>
    <t>Тандем 450 мм Комплект, рама H1100, Арена СТИЛЬ, 4 полки, цвет АНТРАЦИТ, дно антрацит, антислип 1 уп. (0035419846)</t>
  </si>
  <si>
    <t>0036389846</t>
  </si>
  <si>
    <t>Тандем Сайд 450 мм Комплект, рама H1100, Арена СТИЛЬ, 4 полки, цвет АНТРАЦИТ, дно антрацит, антислип 1 уп. (0036389846)</t>
  </si>
  <si>
    <t>Тандем II, КОМПЛЕКТ 500 мм, Н1100, 4 полки,  Арена СТИЛЬ, цвет АНТРАЦИТ (2376579846)</t>
  </si>
  <si>
    <t>0035439846</t>
  </si>
  <si>
    <t>Тандем 500 мм Комплект, рама H1100, Арена СТИЛЬ, 4 полки, цвет АНТРАЦИТ, дно антрацит, антислип 1 уп. (0035439846)</t>
  </si>
  <si>
    <t>0036429846</t>
  </si>
  <si>
    <t>Тандем Сайд 500 мм Комплект, рама H1100, Арена СТИЛЬ, 4 полки, цвет АНТРАЦИТ, дно антрацит, антислип 1 уп. (0036429846)</t>
  </si>
  <si>
    <t>Тандем II, КОМПЛЕКТ 600 мм, Н1100, 4 полки,  Арена СТИЛЬ, цвет АНТРАЦИТ (2376589846)</t>
  </si>
  <si>
    <t>0035469846</t>
  </si>
  <si>
    <t>Тандем 600 мм Комплект, рама H1100, Арена СТИЛЬ, 4 полки, цвет АНТРАЦИТ, дно антрацит, антислип 1 уп. (0035469846)</t>
  </si>
  <si>
    <t>0036469846</t>
  </si>
  <si>
    <t>Тандем Сайд 600 мм Комплект, рама H1100, Арена СТИЛЬ, 4 полки, цвет АНТРАЦИТ, дно антрацит, антислип 1 уп. (0036469846)</t>
  </si>
  <si>
    <t>Тандем II, КОМПЛЕКТ 450 мм Н1700, 5 полок, Арена СТИЛЬ, цвет АНТРАЦИТ (2376599846)</t>
  </si>
  <si>
    <t>0035429846</t>
  </si>
  <si>
    <t>Тандем 450 мм Комплект, рама H1700, Арена СТИЛЬ, 5 полок, цвет АНТРАЦИТ, дно антрацит, антислип 1 уп. (0035429846)</t>
  </si>
  <si>
    <t>0036399846</t>
  </si>
  <si>
    <t>Тандем Сайд 450 мм Комплект, рама H1700, Арена СТИЛЬ, 5 полок, цвет АНТРАЦИТ, дно антрацит, антислип 1 уп. (0036399846)</t>
  </si>
  <si>
    <t>Тандем II, КОМПЛЕКТ 500 мм, Н1700, 5 полок, Арена СТИЛЬ,  цвет АНТРАЦИТ (2376609846)</t>
  </si>
  <si>
    <t>0035449846</t>
  </si>
  <si>
    <t>Тандем 500 мм Комплект, рама H1700, Арена СТИЛЬ, 5 полок, цвет АНТРАЦИТ, дно антрацит, антислип 1 уп. (0035449846)</t>
  </si>
  <si>
    <t>0036439846</t>
  </si>
  <si>
    <t>Тандем Сайд 500 мм Комплект, рама H1700, Арена СТИЛЬ, 5 полок, цвет АНТРАЦИТ, дно антрацит, антислип 1 уп. (0036439846)</t>
  </si>
  <si>
    <t>Тандем II, КОМПЛЕКТ 600 мм, Н1700, 5 полок, Арена СТИЛЬ,  цвет АНТРАЦИТ (2376619846)</t>
  </si>
  <si>
    <t>0035479846</t>
  </si>
  <si>
    <t>Тандем 600 мм Комплект, рама H1700, Арена СТИЛЬ, 5 полок, цвет АНТРАЦИТ, дно антрацит, антислип 1 уп. (0035479846)</t>
  </si>
  <si>
    <t>0036479846</t>
  </si>
  <si>
    <t>Тандем Сайд 600 мм Комплект, рама H1700, Арена СТИЛЬ, 5 полок, цвет АНТРАЦИТ, дно антрацит, антислип 1 уп. (0036479846)</t>
  </si>
  <si>
    <t>Тандем II, КОМПЛЕКТ 600 мм Н800, 3 полки, Арена КЛАССИК, цвет ТИТАН, (2376480102)</t>
  </si>
  <si>
    <t>0035730102</t>
  </si>
  <si>
    <t>Тандем 600 мм Комплект, рама H800, Арена КЛАССИК, 3 полки, цвет ТИТАН, дно серое, антислип 1 уп. (0035730102)</t>
  </si>
  <si>
    <t>0036930102</t>
  </si>
  <si>
    <t>Тандем Сайд 600 мм Комплект, рама H800, Арена КЛАССИК, 3 полки, цвет ТИТАН, дно серое, антислип 1 уп. (0036930102)</t>
  </si>
  <si>
    <t>Тандем II, КОМПЛЕКТ 450 мм Н1100, 4 полки, Арена КЛАССИК, цвет ТИТАН, (2376490102)</t>
  </si>
  <si>
    <t>0035690102</t>
  </si>
  <si>
    <t>Тандем 450 мм Комплект, рама H1100, Арена КЛАССИК 4 полки, цвет ТИТАН, дно серое, антислип 1 уп. (0035690102)</t>
  </si>
  <si>
    <t>0036860102</t>
  </si>
  <si>
    <t>Тандем Сайд 450 мм Комплект, рама H1100, Арена КЛАССИК, 4 полки, цвет ТИТАН, дно серое, антислип 1 уп. (0036860102)</t>
  </si>
  <si>
    <t>Тандем II, КОМПЛЕКТ 500 мм, Н1100, 4 полки, Арена КЛАССИК, цвет ТИТАН, (2376500102)</t>
  </si>
  <si>
    <t>0035710102</t>
  </si>
  <si>
    <t>Тандем 500 мм Комплект, рама H1100, Арена КЛАССИК, 4 полки, цвет ТИТАН, дно серое, антислип 1 уп. (0035710102)</t>
  </si>
  <si>
    <t>0036900102</t>
  </si>
  <si>
    <t>Тандем Сайд 500 мм Комплект, рама H1100, Арена КЛАССИК, 4 полки, цвет ТИТАН, дно серое, антислип 1 уп. (0036900102)</t>
  </si>
  <si>
    <t>Тандем II, КОМПЛЕКТ 600 мм, Н1100, 4 полки, Арена КЛАССИК, цвет ТИТАН, (2376510102)</t>
  </si>
  <si>
    <t>0035740102</t>
  </si>
  <si>
    <t>Тандем 600 мм Комплект, рама H1100, Арена КЛАССИК, 4 полки, цвет ТИТАН, дно серое, антислип 1 уп. (0035740102)</t>
  </si>
  <si>
    <t>0036940102</t>
  </si>
  <si>
    <t>Тандем Сайд 600 мм Комплект, рама H1100, Арена КЛАССИК, 4 полки, цвет ТИТАН, дно серое, антислип 1 уп. (0036940102)</t>
  </si>
  <si>
    <t>Тандем II, КОМПЛЕКТ 450 мм Н1700, 5 полок, Арена КЛАССИК, цвет ТИТАН, (2376520102)</t>
  </si>
  <si>
    <t>0035700102</t>
  </si>
  <si>
    <t>Тандем 450 мм Комплект, рама H1700, Арена КЛАССИК, 5 полок, цвет ТИТАН, дно серое, антислип 1 уп. (0035700102)</t>
  </si>
  <si>
    <t>0036870102</t>
  </si>
  <si>
    <t>Тандем Сайд 450 мм Комплект, рама H1700, Арена КЛАССИК, 5 полок, цвет ТИТАН, дно серое, антислип 1 уп. (0036870102)</t>
  </si>
  <si>
    <t>Тандем II, КОМПЛЕКТ 500 мм, Н1700, 5 полок, Арена КЛАССИК, цвет ТИТАН, (2376530102)</t>
  </si>
  <si>
    <t>0035720102</t>
  </si>
  <si>
    <t>Тандем 500 мм Комплект, рама H1700, Арена КЛАССИК, 5 полок, цвет ТИТАН, дно серое, антислип 1 уп. (0035720102)</t>
  </si>
  <si>
    <t>0036910102</t>
  </si>
  <si>
    <t>Тандем Сайд 500 мм Комплект, рама H1700, Арена КЛАССИК, 5 полок, цвет ТИТАН, дно серое, антислип 1 уп. (0036910102)</t>
  </si>
  <si>
    <t>Тандем II, КОМПЛЕКТ 600 мм, Н1700, 5 полок, Арена КЛАССИК, цвет ТИТАН, (2376540102)</t>
  </si>
  <si>
    <t>0035750102</t>
  </si>
  <si>
    <t>Тандем 600 мм Комплект, рама H1700, Арена КЛАССИК, 5 полок, цвет ТИТАН, дно серое, антислип 1 уп. (0035750102)</t>
  </si>
  <si>
    <t>0036950102</t>
  </si>
  <si>
    <t>Тандем Сайд 600 мм Комплект, рама H1700, Арена КЛАССИК, 5 полок, цвет ТИТАН, дно серое, антислип 1 уп. (0036950102)</t>
  </si>
  <si>
    <t>2370640102</t>
  </si>
  <si>
    <t>Полка 450 мм, Тандем II, Арена КЛАССИК, цвет ТИТАН, дно серое, антислип (2370640102)</t>
  </si>
  <si>
    <t>2370640005</t>
  </si>
  <si>
    <t>Полка 450 мм, Тандем II, Арена КЛАССИК, цвет ХРОМ, дно серое, антислип (2370640005)</t>
  </si>
  <si>
    <t>2370559846</t>
  </si>
  <si>
    <t>Полка внутренняя 450мм, Тандем II,  Арена СТИЛЬ, 1шт., цвет АНТРАЦИТ, дно антрацит, антислип 1 уп. (2370559846)</t>
  </si>
  <si>
    <t>2370650102</t>
  </si>
  <si>
    <t>Полка внутренняя 500мм, Тандем II,  Арена КЛАССИК, 1шт., цвет ТИТАН, серое дно, антислип 1 уп. (2370650102)</t>
  </si>
  <si>
    <t>2370650005</t>
  </si>
  <si>
    <t>Полка внутренняя 500мм, Тандем II,  Арена КЛАССИК, 1шт., цвет ХРОМ, серое дно, антислип 1 уп. (2370650005)</t>
  </si>
  <si>
    <t>2370569846</t>
  </si>
  <si>
    <t>Полка внутренняя 500мм, Тандем II,  Арена СТИЛЬ, 1шт., цвет АНТРАЦИТ, дно антрацит антислип 1 уп. (2370569846)</t>
  </si>
  <si>
    <t>Высокие шкафы          Тандем II Юбокс</t>
  </si>
  <si>
    <t>Тандем II Юбокс</t>
  </si>
  <si>
    <t>2611110102</t>
  </si>
  <si>
    <t>ЮБОКС набор№3, Тандем Сайд 600 мм, цвет ТИТАН,/емкости БЕЛЫЕ уп.1 (2611110102)</t>
  </si>
  <si>
    <t>2370660005</t>
  </si>
  <si>
    <t>Полка внутренняя 600 мм, Арена КЛАССИК, 1 шт, цвет ХРОМ, дно серое, антислип 1 уп. (2370660005)</t>
  </si>
  <si>
    <t>Тандем Сайд 600 мм Комплект, рама H1700, Арена КЛАССИК, 5 полок, цвет ХРОМ, дно серое, антислип 1 уп. (0036950005)</t>
  </si>
  <si>
    <t>2611119846</t>
  </si>
  <si>
    <t>ЮБОКС набор№3, Тандем Сайд 600 мм цвет АНТРАЦИТ,/емкости АНТРАЦИТ 1 уп. (2611119846)</t>
  </si>
  <si>
    <t>2370579846</t>
  </si>
  <si>
    <t>Полка внутренняя 600 мм, Арена СТИЛЬ, 1 шт, цвет АНТРАЦИТ, дно антрацит, антислип 1 уп. (2370579846)</t>
  </si>
  <si>
    <t>2370660102</t>
  </si>
  <si>
    <t>Полка внутренняя 600 мм, Арена КЛАССИК, 1 шт, цвет ТИТАН, дно серое, антислип 1 уп. (2370660102)</t>
  </si>
  <si>
    <t>Высокие шкафы         Тандем Сайд</t>
  </si>
  <si>
    <t>2370880102</t>
  </si>
  <si>
    <t>Полка 450 мм, Тандем Сайд, Арена КЛАССИК, цвет ТИТАН, дно серое, антислип (2370880102)</t>
  </si>
  <si>
    <t>Тандем Сайд</t>
  </si>
  <si>
    <t>2370890102</t>
  </si>
  <si>
    <t>Полка 500 мм, Тандем Сайд, Арена КЛАССИК, цвет ТИТАН, дно серое, антислип (2370890102)</t>
  </si>
  <si>
    <t>2370900102</t>
  </si>
  <si>
    <t>Полка 600 мм, Тандем Сайд, Арена КЛАССИК, цвет ТИТАН, дно серое, антислип (2370900102)</t>
  </si>
  <si>
    <t>2370880005</t>
  </si>
  <si>
    <t>Полка 450 мм, Тандем Сайд, Арена КЛАССИК, цвет ХРОМ, дно серое, антислип (2370880005)</t>
  </si>
  <si>
    <t>2370890005</t>
  </si>
  <si>
    <t>Полка 500 мм, Тандем Сайд, Арена КЛАССИК, цвет ХРОМ, дно серое, антислип (2370890005)</t>
  </si>
  <si>
    <t>2370900005</t>
  </si>
  <si>
    <t>Полка 600 мм, Тандем Сайд, Арена КЛАССИК, цвет ХРОМ, дно серое, антислип (2370900005)</t>
  </si>
  <si>
    <t>2370799846</t>
  </si>
  <si>
    <t>Полка 450 мм фасадная, Тандем Сайд, Арена СТИЛЬ, 1шт., цвет АНТРАЦИТ, дно антрацит, антислип 1 уп. (2370799846)</t>
  </si>
  <si>
    <t>2370809846</t>
  </si>
  <si>
    <t>Полка 500 мм фасадная, Тандем Сайд, Арена СТИЛЬ, 1шт., цвет АНТРАЦИТ, дно антрацит, антислип 1 уп (2370809846)</t>
  </si>
  <si>
    <t>2370819846</t>
  </si>
  <si>
    <t>Полка 600 мм фасадная, Тандем Сайд, Арена СТИЛЬ, 1шт., цвет АНТРАЦИТ, дно антрацит, антислип 1 уп (2370819846)</t>
  </si>
  <si>
    <t>0036840005</t>
  </si>
  <si>
    <t>Тандем Сайд 450 мм Комплект, рама H600, Арена КЛАССИК, 2 полки, цвет ХРОМ, дно серое, антислип 1 уп. (0036840005)</t>
  </si>
  <si>
    <t>Тандем Сайд 450 мм Комплект, рама H1100, Арена КЛАССИК, 4 полки, цвет ХРОМ, дно серое, антислип 1 уп. (0036860005)</t>
  </si>
  <si>
    <t>Тандем Сайд 450 мм Комплект, рама H1700, Арена КЛАССИК, 5 полок, цвет ХРОМ, дно серое, антислип 1 уп. (0036870005)</t>
  </si>
  <si>
    <t>0036880005</t>
  </si>
  <si>
    <t>Тандем Сайд 500 мм Комплект, рама H600, Арена КЛАССИК, 2 полки, цвет ХРОМ, дно серое, антислип 1 уп. (0036880005)</t>
  </si>
  <si>
    <t>Тандем Сайд 500 мм Комплект, рама H1100, Арена КЛАССИК, 4 полки, цвет ХРОМ, дно серое, антислип 1 уп. (0036900005)</t>
  </si>
  <si>
    <t>Тандем Сайд 500 мм Комплект, рама H1700, Арена КЛАССИК, 5 полок, цвет ХРОМ, дно серое, антислип 1 уп. (0036910005)</t>
  </si>
  <si>
    <t>0036920005</t>
  </si>
  <si>
    <t>Тандем Сайд 600 мм Комплект, рама H600, Арена КЛАССИК, 2 полки, цвет ХРОМ, дно серое, антислип 1 уп. (0036920005)</t>
  </si>
  <si>
    <t>Тандем Сайд 600 мм Комплект, рама H800, Арена КЛАССИК, 3 полки, цвет ХРОМ, дно серое, антислип 1 уп. (0036930005)</t>
  </si>
  <si>
    <t>0036369846</t>
  </si>
  <si>
    <t>Тандем Сайд 450 мм Комплект, рама H600, Арена СТИЛЬ, 2 полки, цвет АНТРАЦИТ, дно антрацит, антислип 1 уп. (0036369846)</t>
  </si>
  <si>
    <t>0036409846</t>
  </si>
  <si>
    <t>Тандем Сайд 500 мм Комплект, рама H600, Арена СТИЛЬ, 2 полки, цвет АНТРАЦИТ, дно антрацит, антислип 1 уп. (0036409846)</t>
  </si>
  <si>
    <t>0036449846</t>
  </si>
  <si>
    <t>Тандем Сайд 600 мм Комплект, рама H600, Арена СТИЛЬ, 2 полки, цвет АНТРАЦИТ, дно антрацит, антислип 1 уп. (0036449846)</t>
  </si>
  <si>
    <t>0036840102</t>
  </si>
  <si>
    <t>Тандем Сайд 450 мм Комплект, рама H600, Арена КЛАССИК, 2 полки, цвет ТИТАН, дно серое, антислип 1 уп. (0036840102)</t>
  </si>
  <si>
    <t>0036880102</t>
  </si>
  <si>
    <t>Тандем Сайд 500 мм Комплект, рама H600, Арена КЛАССИК, 2 полки, цвет ТИТАН, дно серое, антислип 1 уп. (0036880102)</t>
  </si>
  <si>
    <t>0036920102</t>
  </si>
  <si>
    <t>Тандем Сайд 600 мм Комплект, рама H600, Арена КЛАССИК, 2 полки, цвет ТИТАН, дно серое, антислип 1 уп. (0036920102)</t>
  </si>
  <si>
    <t>Высокие шкафы          Тандем Сайд Юбокс</t>
  </si>
  <si>
    <t>Тандем Сайд Юбокс</t>
  </si>
  <si>
    <t>Высокие шкафы          Тандем Соло</t>
  </si>
  <si>
    <t>Тандем Соло КОМПЛЕКТ внут. высота 1300 мм, 4 полки,  Арена КЛАССИК, цвет ХРОМ, дно серое антислип (2399400005)</t>
  </si>
  <si>
    <t>Тандем Соло</t>
  </si>
  <si>
    <t>0134740102</t>
  </si>
  <si>
    <t>Рама + Направляющие + Крепеж, Тандем Соло, Комплект установочный, 600 мм/ h 1.300 мм, SoftSTOPPpro доводчик, цвет ТИТАН, дно серое антислип, 1 уп. (0134740102)</t>
  </si>
  <si>
    <t>2350730005</t>
  </si>
  <si>
    <t>Полка, 600 мм, Тандем Соло, Арена КЛАССИК, цвет ХРОМ, дно серое антислип, 2 шт./уп. (2350730005)</t>
  </si>
  <si>
    <t>Тандем Соло КОМПЛЕКТ внут. высота 1800 мм, 6 полок, Арена КЛАССИК, цвет ХРОМ, дно серое антислип (2399600005)</t>
  </si>
  <si>
    <t>0134770102</t>
  </si>
  <si>
    <t>Рама + Направляющие + Крепеж, Тандем Соло, Комплект установочный, 600 мм/ h 1.800 мм, SoftSTOPPpro доводчик, цвет ТИТАН, дно серое антислип, 1 уп. (0134770102)</t>
  </si>
  <si>
    <t>Тандем Соло КОМПЛЕКТ внут. высота 1300 мм, 4 полки, Арена КЛАССИК, цвет  ТИТАН, дно серое антислип (2399400102)</t>
  </si>
  <si>
    <t>2350730102</t>
  </si>
  <si>
    <t>Полка, 600 мм, Тандем Соло, Арена КЛАССИК, цвет ТИТАН, дно серое антислип, 2 шт./уп. (2350730102)</t>
  </si>
  <si>
    <t>Тандем Соло КОМПЛЕКТ внут. высота 1800 мм, 6 полок,  Арена КЛАССИК, цвет ТИТАН, дно серое антислип (2399600102)</t>
  </si>
  <si>
    <t>Тандем Соло КОМПЛЕКТ внут. высота 1300 мм, 4 полки,  Арена СТИЛЬ, цвет АНТРАЦИТ, дно антарцит антислип (2399409846)</t>
  </si>
  <si>
    <t>0134749846</t>
  </si>
  <si>
    <t>Рама + Направляющие + Крепеж, Тандем Соло Комплект, 600 мм/ H 1.300 мм, SoftSTOPPpro доводчик, цвет АНТРАЦИТ, дно антрацит, антислип, 1 уп. (0134749846)</t>
  </si>
  <si>
    <t>2355399846</t>
  </si>
  <si>
    <t>Полка, 600 мм, Тандем Соло, Арена СТИЛЬ, 2 шт./уп., дно антрацит, антислип (2355399846)</t>
  </si>
  <si>
    <t>Тандем Соло КОМПЛЕКТ внут. высота 1800 мм, 6 полок,  Арена СТИЛЬ, цвет АНТРАЦИТ, дно антрацит антислип (2399609846)</t>
  </si>
  <si>
    <t>0134779846</t>
  </si>
  <si>
    <t>Рама + Направляющие + Крепеж, Тандем Соло Комплект, 600 мм/ H 1.800 мм, SoftSTOPPpro доводчик, цвет АНТРАЦИТ, дно антрацит, антислип, 1 уп. (0134779846)</t>
  </si>
  <si>
    <t>Высокие шкафы         ТорнМоушн</t>
  </si>
  <si>
    <t>2349490005</t>
  </si>
  <si>
    <t>ТорнМоушн 600 мм, Комплект, Арена КЛАССИК, цвет ХРОМ, 2 полки, дно серое, антислип 1 уп. (2349490005)</t>
  </si>
  <si>
    <t>ТорнМоушн</t>
  </si>
  <si>
    <t>2352539846</t>
  </si>
  <si>
    <t>ТорнМоушн 600 мм, КОПЛЕКТ, Арена СТИЛЬ, цвет АНТРАЦИТ, 2 полки, дно антрацит, антислип 1 уп. (2352539846)</t>
  </si>
  <si>
    <t>2349490102</t>
  </si>
  <si>
    <t>ТорнМоушн 600 мм, Комплект, Арена КЛАССИК, цвет ТИТАН, 2 полки, дно серое, антислип 1 уп. (2349490102)</t>
  </si>
  <si>
    <t>2363430005</t>
  </si>
  <si>
    <t>ТорнМоушн 600 мм, Комплект, Арена КЛАССИК, цвет ХРОМ, 1 полка, дно серое, антислип 1 уп. (2363430005)</t>
  </si>
  <si>
    <t>2363419846</t>
  </si>
  <si>
    <t>ТорнМоушн 600 мм, Комплект, Арена СТИЛЬ, цвет АНТРАЦИТ, 1 полка, дно антрацит, антислип 1 уп. (2363419846)</t>
  </si>
  <si>
    <t>2363430102</t>
  </si>
  <si>
    <t>ТорнМоушн 600 мм, Комплект, Арена КЛАССИК, цвет ТИТАН, 1 полка, дно серое, антислип 1 уп. (2363430102)</t>
  </si>
  <si>
    <t>ТорнМоушн 600 мм, КОМПЛЕКТ, Арена КЛАССИК, цвет ХРОМ, 3 полки, серое дно, антислип (2711010005)</t>
  </si>
  <si>
    <t>ТорнМоушн 600 мм, КОМПЛЕКТ, Арена СТИЛЬ, цвет Антрацит, 3 полки,  дно антрацит, антислип (2711019846)</t>
  </si>
  <si>
    <t>ТорнМоушн 600 мм, КОМПЛЕКТ, Арена КЛАССИК, цвет ТИТАН, 3 полки, серое дно, антислип (2711010102)</t>
  </si>
  <si>
    <t>Нижние угловые базы          Леманс 2</t>
  </si>
  <si>
    <t>Леманс 450 мм КОМПЛЕКТ 2 полки, 2 доводчика, правый, Арена КЛАССИК, цвет ХРОМ, (0479280005)</t>
  </si>
  <si>
    <t>Леманс 2</t>
  </si>
  <si>
    <t>600-750</t>
  </si>
  <si>
    <t>0479200005</t>
  </si>
  <si>
    <t>2 полки + рычаги, Леманс, 450 мм, Комплект установочный, правый, Арена КЛАССИК, цвет ХРОМ, дно серое антислип, 1 уп. (0479200005)</t>
  </si>
  <si>
    <t>0079440102</t>
  </si>
  <si>
    <t>Ось + крепежный профиль для полок, Леманс, Комплект установочный, цвет ТИТАН, h. 600 - 750 мм, 1 уп. (0079440102)</t>
  </si>
  <si>
    <t>2346417930</t>
  </si>
  <si>
    <t>Амортизатор полки, Леманс, Комплект из 2 шт, правый, цвет СЕРЫЙ, 1 уп. (2346417930)</t>
  </si>
  <si>
    <t>Леманс 450 мм КОМПЛЕКТ 2 полки, 2 доводчика, левый, Арена КЛАССИК, цвет ХРОМ, (0479290005)</t>
  </si>
  <si>
    <t>0479210005</t>
  </si>
  <si>
    <t>2 полки + рычаги, Леманс, 450 мм, Комплект установочный, левый, Арена КЛАССИК, цвет ХРОМ, дно серое антислип, 1 уп. (0479210005)</t>
  </si>
  <si>
    <t>2346427930</t>
  </si>
  <si>
    <t>Амортизатор полки, Леманс, Комплект из 2 шт, левый, цвет СЕРЫЙ, 1 уп. (2346427930)</t>
  </si>
  <si>
    <t>Леманс 500 мм КОМПЛЕКТ 2 полки, 2 доводчика, правый, Арена КЛАССИК, цвет ХРОМ, (0479300005)</t>
  </si>
  <si>
    <t>0479220005</t>
  </si>
  <si>
    <t>2 полки + рычаги, Леманс, 500 мм, Комплект установочный, правый, Арена КЛАССИК, цвет ХРОМ, дно серое антислип, 1 уп. (0479220005)</t>
  </si>
  <si>
    <t>Леманс 500 мм КОМПЛЕКТ 2 полки, 2 доводчика, левый, Арена КЛАССИК, цвет ХРОМ, (0479310005)</t>
  </si>
  <si>
    <t>0479230005</t>
  </si>
  <si>
    <t>2 полки + рычаги, Леманс, 500 мм, Комплект установочный, левый, Арена КЛАССИК, цвет ХРОМ, дно серое антислип, 1 уп. (0479230005)</t>
  </si>
  <si>
    <t>Леманс 600 мм КОМПЛЕКТ 2 полки, 2 доводчика, правый, Арена КЛАССИК, цвет ХРОМ, (0479320005)</t>
  </si>
  <si>
    <t>0479240005</t>
  </si>
  <si>
    <t>2 полки + рычаги, Леманс, 600 мм, Комплект установочный, правый, Арена КЛАССИК, цвет ХРОМ, дно серое антислип, 1 уп. (0479240005)</t>
  </si>
  <si>
    <t>Леманс 600 мм КОМПЛЕКТ 2 полки, 2 доводчика, левый, Арена КЛАССИК, цвет ХРОМ, (0479330005)</t>
  </si>
  <si>
    <t>0479250005</t>
  </si>
  <si>
    <t>2 полки + рычаги, Леманс, 600 мм, Комплект установочный, левый, Арена КЛАССИК, цвет ХРОМ, дно серое антислип, 1 уп. (0479250005)</t>
  </si>
  <si>
    <t>Леманс 450 мм КОМПЛЕКТ 2 полки, 2 доводчика, правый, Арена СТИЛЬ, цвет АНТРАЦИТ (2605749846)</t>
  </si>
  <si>
    <t>2346219846</t>
  </si>
  <si>
    <t>2 полки + рычаги, Леманс, 450 мм, Комплект установочный, правый, Арена СТИЛЬ, цвет АНТРАЦИТ, дно антрацит, антислип, 1 уп. (2346219846)</t>
  </si>
  <si>
    <t>0079449846</t>
  </si>
  <si>
    <t>Ось + крепежный профиль для полок, Леманс, Комплект установочный, цвет АНТРАЦИТ, Н600 - 750 мм, 1 уп. (0079449846)</t>
  </si>
  <si>
    <t>2346417500</t>
  </si>
  <si>
    <t>Амортизатор полки, Леманс, Комплект из 2 шт, правый, цвет АНТРАЦИТ, 1 уп. (2346417500)</t>
  </si>
  <si>
    <t>Леманс 450 мм КОМПЛЕКТ 2 полки, 2 доводчика, левый, Арена СТИЛЬ, цвет АНТРАЦИТ (2605759846)</t>
  </si>
  <si>
    <t>2346229846</t>
  </si>
  <si>
    <t>2 полки + рычаги, Леманс, 450 мм, Комплект установочный, левый Арена СТИЛЬ, цвет АНТРАЦИТ, дно антрацит, антислип, 1 уп. (2346229846)</t>
  </si>
  <si>
    <t>2346427500</t>
  </si>
  <si>
    <t>Амортизатор полки, Леманс, Комплект из 2 шт, левый, цвет АНТРАЦИТ, 1 уп. (2346427500)</t>
  </si>
  <si>
    <t>Леманс 500 мм КОМПЛЕКТ 2 полки, 2 доводчика, правый, Арена СТИЛЬ, цвет АНТРАЦИТ (2605789846)</t>
  </si>
  <si>
    <t>2346239846</t>
  </si>
  <si>
    <t>2 полки + рычаги, Леманс, 500 мм, Комплект установочный, правый, Арена СТИЛЬ, цвет АНТРАЦИТ, дно антрацит, антислип, 1 уп. (2346239846)</t>
  </si>
  <si>
    <t>Леманс 500 мм КОМПЛЕКТ 2 полки, 2 доводчика, левый, Арена СТИЛЬ, цвет АНТРАЦИТ (2605799846)</t>
  </si>
  <si>
    <t>2346249846</t>
  </si>
  <si>
    <t>2 полки + рычаги, Леманс, 500 мм, Комплект установочный, левый, Арена СТИЛЬ, цвет АНТРАЦИТ, дно антрацит, антислип, 1 уп. (2346249846)</t>
  </si>
  <si>
    <t>Леманс 600 мм КОМПЛЕКТ 2 полки, 2 доводчика, правый, Арена СТИЛЬ, цвет АНТРАЦИТ (2605769846)</t>
  </si>
  <si>
    <t>2346259846</t>
  </si>
  <si>
    <t>2 полки + рычаги, Леманс, 600 мм, Комплект установочный, правый, Арена СТИЛЬ, цвет АНТРАЦИТ, дно антрацит, антислип, 1 уп. (2346259846)</t>
  </si>
  <si>
    <t>Леманс 600 мм КОМПЛЕКТ 2 полки, 2 доводчика, левый, Арена СТИЛЬ, цвет АНТРАЦИТ (2605779846)</t>
  </si>
  <si>
    <t>2346269846</t>
  </si>
  <si>
    <t>2 полки + рычаги, Леманс, 600 мм, Комплект установочный, левый, Арена СТИЛЬ, цвет АНТРАЦИТ, дно антрацит, антислип, 1 уп. (2346269846)</t>
  </si>
  <si>
    <t>Леманс 450 мм КОМПЛЕКТ 2 полки, 2 доводчика, правый, Арена КЛАССИК, цвет ТИТАН, (0479280102)</t>
  </si>
  <si>
    <t>0479200102</t>
  </si>
  <si>
    <t>2 полки + рычаги, Леманс, 450 мм, Комплект установочный, правый, Арена КЛАССИК, цвет ТИТАН, дно серое антислип, 1 уп. (0479200102)</t>
  </si>
  <si>
    <t>Леманс 450 мм КОМПЛЕКТ 2 полки, 2 доводчика, левый, Арена КЛАССИК, цвет ТИТАН, (0479290102)</t>
  </si>
  <si>
    <t>0479210102</t>
  </si>
  <si>
    <t>2 полки + рычаги, Леманс, 450 мм, Комплект установочный, левый, Арена КЛАССИК, цвет ТИТАН, дно серое антислип, 1 уп. (0479210102)</t>
  </si>
  <si>
    <t>Леманс 500 мм КОМПЛЕКТ 2 полки, 2 доводчика, правый, Арена КЛАССИК, цвет ТИТАН, (0479300102)</t>
  </si>
  <si>
    <t>0479220102</t>
  </si>
  <si>
    <t>2 полки + рычаги, Леманс, 500 мм, Комплект установочный, правый, Арена КЛАССИК, цвет ТИТАН, дно серое антислип, 1 уп. (0479220102)</t>
  </si>
  <si>
    <t>Леманс 500 мм КОМПЛЕКТ 2 полки, 2 доводчика, левый, Арена КЛАССИК, цвет ТИТАН, (0479310102)</t>
  </si>
  <si>
    <t>0479230102</t>
  </si>
  <si>
    <t>2 полки + рычаги, Леманс, 500 мм, Комплект установочный, левый, Арена КЛАССИК, цвет ТИТАН, дно серое антислип, 1 уп. (0479230102)</t>
  </si>
  <si>
    <t>Леманс 600 мм КОМПЛЕКТ 2 полки, 2 доводчика, правый, Арена КЛАССИК, цвет ТИТАН, (0479320102)</t>
  </si>
  <si>
    <t>0479240102</t>
  </si>
  <si>
    <t>2 полки + рычаги, Леманс, 600 мм, Комплект установочный, правый, Арена КЛАССИК, цвет ТИТАН, дно серое антислип, 1 уп. (0479240102)</t>
  </si>
  <si>
    <t>Леманс 600 мм КОМПЛЕКТ 2 полки, 2 доводчика, левый, Арена КЛАССИК, цвет ТИТАН, (0479330102)</t>
  </si>
  <si>
    <t>0479250102</t>
  </si>
  <si>
    <t>2 полки + рычаги, Леманс, 600 мм, Комплект установочный, левый, Арена КЛАССИК, цвет ТИТАН, дно серое антислип, 1 уп. (0479250102)</t>
  </si>
  <si>
    <t>Нижние угловые базы          Леманс 4</t>
  </si>
  <si>
    <t>Леманс 450 мм КОМПЛЕКТ 4 полки, 4 доводчика, правый, Арена КЛАССИК, цвет ХРОМ, (0479600005)</t>
  </si>
  <si>
    <t>Леманс 4</t>
  </si>
  <si>
    <t>0079430102</t>
  </si>
  <si>
    <t>Ось + крепежный профиль для полок, Леманс, Комплект установочный, цвет ТИТАН, Н1250 мм, 1 уп. (0079430102)</t>
  </si>
  <si>
    <t>Леманс 450 мм КОМПЛЕКТ 4 полки, 4 доводчика, левый, Арена КЛАССИК, цвет ХРОМ, (0479610005)</t>
  </si>
  <si>
    <t>Леманс 500 мм КОМПЛЕКТ 4 полки, 4 доводчика, правый, Арена КЛАССИК, цвет ХРОМ, (0479620005)</t>
  </si>
  <si>
    <t>Леманс 500 мм КОМПЛЕКТ 4 полки, 4 доводчика, левый, Арена КЛАССИК, цвет ХРОМ, (0479630005)</t>
  </si>
  <si>
    <t>Леманс 600 мм КОМПЛЕКТ 4 полки, 4 доводчика, правый, Арена КЛАССИК, цвет ХРОМ, (0479640005)</t>
  </si>
  <si>
    <t>Леманс 600 мм КОМПЛЕКТ 4 полки, 4 доводчика, левый, Арена КЛАССИК, цвет ХРОМ, (0479650005)</t>
  </si>
  <si>
    <t>Леманс 450 мм КОМПЛЕКТ 4 полки, 4 доводчика, правый, Арена СТИЛЬ, цвет АНТРАЦИТ (2605809846)</t>
  </si>
  <si>
    <t>0079439846</t>
  </si>
  <si>
    <t>Ось + крепежный профиль для полок, Леманс, Комплект установочный, цвет АНТРАЦИТ, Н1250 мм, 1 уп. (0079439846)</t>
  </si>
  <si>
    <t>Леманс 450 мм КОМПЛЕКТ 4 полки, 4 доводчика, левый, Арена СТИЛЬ, цвет АНТРАЦИТ (2605819846)</t>
  </si>
  <si>
    <t>Леманс 500 мм КОМПЛЕКТ 4 полки, 4 доводчика, правый, Арена СТИЛЬ, цвет АНТРАЦИТ (2605829846)</t>
  </si>
  <si>
    <t>Леманс 500 мм КОМПЛЕКТ 4 полки, 4 доводчика, левый, Арена СТИЛЬ, цвет АНТРАЦИТ (2605839846)</t>
  </si>
  <si>
    <t>Леманс 600 мм КОМПЛЕКТ 4 полки, 4 доводчика, правый, Арена СТИЛЬ, цвет АНТРАЦИТ (2605849846)</t>
  </si>
  <si>
    <t>Леманс 600 мм КОМПЛЕКТ 4 полки, 4 доводчика, левый, Арена СТИЛЬ, цвет АНТРАЦИТ (2605859846)</t>
  </si>
  <si>
    <t>Леманс 450 мм КОМПЛЕКТ 4 полки, 4 доводчика, правый, Арена КЛАССИК, цвет ТИТАН, (0479600102)</t>
  </si>
  <si>
    <t>Леманс 450 мм КОМПЛЕКТ 4 полки, 4 доводчика, левый, Арена КЛАССИК, цвет ТИТАН, (0479610102)</t>
  </si>
  <si>
    <t>Леманс 500 мм КОМПЛЕКТ 4 полки, 4 доводчика, правый, Арена КЛАССИК, цвет ТИТАН, (0479620102)</t>
  </si>
  <si>
    <t>Леманс 500 мм КОМПЛЕКТ 4 полки, 4 доводчика, левый, Арена КЛАССИК, цвет ТИТАН, (0479630102)</t>
  </si>
  <si>
    <t>Леманс 600 мм КОМПЛЕКТ 4 полки, 4 доводчика, правый, Арена КЛАССИК, цвет ТИТАН, (0479640102)</t>
  </si>
  <si>
    <t>Леманс 600 мм КОМПЛЕКТ 4 полки, 4 доводчика, левый, Арена КЛАССИК, цвет ТИТАН, (0479650102)</t>
  </si>
  <si>
    <t>Нижние угловые базы          Волшебный угол</t>
  </si>
  <si>
    <t>Волшебный угол 450 - 600 мм КОМПЛЕКТ, правый, Арена КЛАССИК, цвет ХРОМ, (2604060005)</t>
  </si>
  <si>
    <t>Волшебный угол</t>
  </si>
  <si>
    <t>450-600</t>
  </si>
  <si>
    <t>0462030102</t>
  </si>
  <si>
    <t>Рама + амортизатор, Волшебный угол, Комплект установочный, правый, цвет ТИТАН, 1 уп. (0462030102)</t>
  </si>
  <si>
    <t>0462070005</t>
  </si>
  <si>
    <t>4 полки, Волшебный угол, Комплект, Арена КЛАССИК, цвет ХРОМ, дно серое антислип, 1 уп. (0462070005)</t>
  </si>
  <si>
    <t>Волшебный угол 450 - 600 мм КОМПЛЕКТ, левый, Арена КЛАССИК, цвет ХРОМ, (2604070005)</t>
  </si>
  <si>
    <t>0462040102</t>
  </si>
  <si>
    <t>Рама + амортизатор, Волшебный угол, Комплект установочный, левый, цвет ТИТАН, 1 уп. (0462040102)</t>
  </si>
  <si>
    <t>Волшебный угол 450 - 600 мм КОМПЛЕКТ, правый, Арена СТИЛЬ, цвет АНТРАЦИТ (2604089846)</t>
  </si>
  <si>
    <t>2604019846</t>
  </si>
  <si>
    <t>Рама + амортизатор, Волшебный угол, Комплект установочный, правый, цвет АНТРАЦИТ, 1 уп. (2604019846)</t>
  </si>
  <si>
    <t>2312589846</t>
  </si>
  <si>
    <t>4 полки, Волшебный угол, Комплект, Арена СТИЛЬ, цвет АНТРАЦИТ, дно серое антислип, 1 уп. (2312589846)</t>
  </si>
  <si>
    <t>Волшебный угол 450 - 600 мм КОМПЛЕКТ, левый, Арена СТИЛЬ, цвет АНТРАЦИТ (2604099846)</t>
  </si>
  <si>
    <t>2604029846</t>
  </si>
  <si>
    <t>Рама + амортизатор, Волшебный угол, Комплект установочный, левый, цвет АНТРАЦИТ, 1 уп. (2604029846)</t>
  </si>
  <si>
    <t>Волшебный угол 450 - 600 мм КОМПЛЕКТ, правый, Арена КЛАССИК, цвет ТИТАН, (2604060102)</t>
  </si>
  <si>
    <t>0462070102</t>
  </si>
  <si>
    <t>4 полки, Волшебный угол, Комплект, Арена КЛАССИК, цвет ТИТАН, дно серое антислип, 1 уп. (0462070102)</t>
  </si>
  <si>
    <t>Волшебный угол 450 - 600 мм КОМПЛЕКТ, левый, Арена КЛАССИК, цвет ТИТАН, (2604070102)</t>
  </si>
  <si>
    <t>Нижние базы         Бутылочница №15</t>
  </si>
  <si>
    <t>2334600005</t>
  </si>
  <si>
    <t>Бутылочница 150 мм 3D, Арена КЛАССИК, 1 шт, цвет ХРОМ, 1 уп. (2334600005)</t>
  </si>
  <si>
    <t>Бутылочница №15</t>
  </si>
  <si>
    <t>2334680005</t>
  </si>
  <si>
    <t>Бутылочница для противней 150 мм 3D, Арена КЛАССИК 1 шт, цвет ХРОМ, 1 уп. (2334680005)</t>
  </si>
  <si>
    <t>2334640005</t>
  </si>
  <si>
    <t>Бутылочница для полотенец 150 мм 3D, Арена КЛАССИК 1 шт, цвет ХРОМ, 1 уп. (2334640005)</t>
  </si>
  <si>
    <t>2334619846</t>
  </si>
  <si>
    <t>Бутылочница 150 мм 3D, Арена СТИЛЬ, 1 шт, цвет АНТРАЦИТ, 1 уп. (2334619846)</t>
  </si>
  <si>
    <t>2334699846</t>
  </si>
  <si>
    <t>Бутылочница для противней 150 мм 3D, Арена СТИЛЬ 1 шт, цвет АНТРАЦИТ, 1 уп. (2334699846)</t>
  </si>
  <si>
    <t>2334659846</t>
  </si>
  <si>
    <t>Бутылочница для полотенец 150 мм 3D, Арена СТИЛЬ 1 шт, цвет АНТРАЦИТ, 1 уп. (2334659846)</t>
  </si>
  <si>
    <t>2334600102</t>
  </si>
  <si>
    <t>Бутылочница 150 мм 3D, Арена КЛАССИК, 1 шт, цвет ТИТАН, 1 уп. (2334600102)</t>
  </si>
  <si>
    <t>2334680102</t>
  </si>
  <si>
    <t>Бутылочница для противней 150 мм 3D, Арена КЛАССИК 1 шт, цвет ТИТАН, 1 уп. (2334680102)</t>
  </si>
  <si>
    <t>2334640102</t>
  </si>
  <si>
    <t>Бутылочница для полотенец 150 мм 3D, Арена КЛАССИК 1 шт, цвет ТИТАН, 1 уп. (2334640102)</t>
  </si>
  <si>
    <t>2606000102</t>
  </si>
  <si>
    <t>Делитель, Бутылочница 150, Арена КЛАССИК, 100шт./уп., цвет ТИТАН, (2606000102)</t>
  </si>
  <si>
    <t>2606019846</t>
  </si>
  <si>
    <t>Делитель Бутылочница 150, Арена Стиль, 100шт./уп., цвет АНТРАЦИТ, (2606019846)</t>
  </si>
  <si>
    <t>2606000005</t>
  </si>
  <si>
    <t>Делитель, Бутылочница 150, Арена КЛАССИК, 100шт./уп., цвет ХРОМ, (2606000005)</t>
  </si>
  <si>
    <t>Нижние базы          Диспенса Джуниор Слим</t>
  </si>
  <si>
    <t>Диспенса Джуниор КОМПЛЕКТ 200 мм, h640 - 728 мм, Арена КЛАССИК 2 полки, цвет ХРОМ, (2606300005)</t>
  </si>
  <si>
    <t>Диспенса Джуниор Слим</t>
  </si>
  <si>
    <t>640-728</t>
  </si>
  <si>
    <t>0054500102</t>
  </si>
  <si>
    <t>Комплект установочный Диспенса Джуниор Слим, h 640-728 мм, цвет ТИТАН, (0054500102)</t>
  </si>
  <si>
    <t>2601910005</t>
  </si>
  <si>
    <t>Полка 200 мм, Диспенса, Арена КЛАССИК, цвет ХРОМ, дно серое, антислип; PU:2 (2601910005)</t>
  </si>
  <si>
    <t>Диспенса Джуниор КОМПЛЕКТ 300 мм, h640 - 728 мм, Арена КЛАССИК 2 полки, цвет ХРОМ, (2606310005)</t>
  </si>
  <si>
    <t>Полка 300 мм, Диспенса, Арена КЛАССИК, цвет ХРОМ, дно серое, антислип; PU:2 (2601620005)</t>
  </si>
  <si>
    <t>Диспенса Джуниор КОМПЛЕКТ 400 мм, h640 - 728 мм, Арена КЛАССИК 2 полки, цвет ХРОМ, (2606320005)</t>
  </si>
  <si>
    <t>Полка 400 мм, Диспенса, Арена КЛАССИК, цвет ХРОМ, дно серое, антислип; PU:2 (2601650005)</t>
  </si>
  <si>
    <t>Диспенса Джуниор КОМПЛЕКТ 200 мм, h640 - 728 мм, Арена СТИЛЬ 2 полки, цвет АНТРАЦИТ (2606339846)</t>
  </si>
  <si>
    <t>0054509846</t>
  </si>
  <si>
    <t>Комплект установочный Диспенса Джуниор Слим, h 640-728 мм, цвет АНТРАЦИТ, (0054509846)</t>
  </si>
  <si>
    <t>2601949846</t>
  </si>
  <si>
    <t>Полка 200 мм, Диспенса, Арена СТИЛЬ, цвет АНТРАЦИТ, дно антрацит, антислип; PU:2 (2601949846)</t>
  </si>
  <si>
    <t>Диспенса Джуниор КОМПЛЕКТ 300 мм, h640 - 728 мм, Арена СТИЛЬ 2 полки, цвет АНТРАЦИТ (2606349846)</t>
  </si>
  <si>
    <t>Полка 300 мм, Диспенса, Арена СТИЛЬ, цвет АНТРАЦИТ, дно антрацит, антислип; PU:2 (2601199846)</t>
  </si>
  <si>
    <t>Диспенса Джуниор КОМПЛЕКТ 400 мм, h640 - 728 мм, Арена СТИЛЬ 2 полки, цвет АНТРАЦИТ (2606359846)</t>
  </si>
  <si>
    <t>Полка 400 мм, Диспенса, Арена СТИЛЬ, цвет АНТРАЦИТ, дно антрацит, антислип; PU:2 (2601229846)</t>
  </si>
  <si>
    <t>Диспенса Джуниор КОМПЛЕКТ 200 мм, h640 - 728 мм, Арена КЛАССИК 2 полки, цвет ТИТАН, (2606360102)</t>
  </si>
  <si>
    <t>2373350102</t>
  </si>
  <si>
    <t>Полка 200 мм, Диспенса, Арена КЛАССИК, цвет ТИТАН, дно серое, антислип; PU:2 (2373350102)</t>
  </si>
  <si>
    <t>Диспенса Джуниор КОМПЛЕКТ 300 мм, h640 - 728 мм, Арена КЛАССИК 2 полки, цвет ТИТАН, (2606370102)</t>
  </si>
  <si>
    <t>Полка 300 мм, Диспенса, Арена КЛАССИК, цвет ТИТАН, дно серое, антислип; PU:2 (2373550102)</t>
  </si>
  <si>
    <t>Диспенса Джуниор КОМПЛЕКТ 400 мм, h640 - 728 мм, Арена КЛАССИК 2 полки, цвет ТИТАН, (2606380102)</t>
  </si>
  <si>
    <t>Полка 400 мм, Диспенса, Арена КЛАССИК, цвет ТИТАН, дно серое, антислип; PU:2 (2373560102)</t>
  </si>
  <si>
    <t>0054529846</t>
  </si>
  <si>
    <t>Крепление к рамочному фасаду Диспенса Юниор Слим, 300мм, 5 шт./уп.,  цвет АНТРАЦИТ</t>
  </si>
  <si>
    <t>0054539846</t>
  </si>
  <si>
    <t>Крепление к рамочному фасаду Диспенса Юниор Слим, 400мм, 5 шт./уп., цвет АНТРАЦИТ</t>
  </si>
  <si>
    <t>0054520102</t>
  </si>
  <si>
    <t>Крепление к рамочному фасаду Диспенса Юниор Слим, 300мм, 5 шт./уп., цвет ТИТАН (0054520102)</t>
  </si>
  <si>
    <t>0054530102</t>
  </si>
  <si>
    <t>Крепление к рамочному фасаду Диспенса Юниор Слим, 400мм, 5 шту./уп. цвет ТИТАН (0054530102)</t>
  </si>
  <si>
    <t>Нижние базы          Диспенса Джуниор Юбокс</t>
  </si>
  <si>
    <t>Диспенса Джуниор Юбокс</t>
  </si>
  <si>
    <t>0052770102</t>
  </si>
  <si>
    <t>ЮБОКС набор№5, Диспенса/Диспенса Джуниор 300 мм, крепление для доски, 2х бокса 1л, 1хбокс 2, 1л., 2хбокса 2л, 2хкрышки, делитель для ножей, цвет ТИТАН,/БЕЛЫЕ емкости 1 уп. (0052770102)</t>
  </si>
  <si>
    <t>0052779846</t>
  </si>
  <si>
    <t>ЮБОКС набор№5, Диспенса/Диспенса Джуниор 300 мм, крепление для доски, 2х бокса 1л, 1хбокс 2, 1л., 2хбокса 2л, 2хкрышки, делитель для ножей, цвет АНТРАЦИТ,/емкости АНТРАЦИТ 1 уп. (0052779846)</t>
  </si>
  <si>
    <t>Нижние базы          Комфорт II</t>
  </si>
  <si>
    <t>Комфорт 200 мм, КОМПЛЕКТ, правый, 2 полки, Арена КЛАССИК, цвет ХРОМ, (2377160005)</t>
  </si>
  <si>
    <t>Комфорт II</t>
  </si>
  <si>
    <t>2607570102</t>
  </si>
  <si>
    <t>Комплект установочный 90° 630 мм, Комфорт II, правый, цвет ТИТАН, (2607570102)</t>
  </si>
  <si>
    <t>2607760005</t>
  </si>
  <si>
    <t>Полка 200 мм, Комфорт, 110x470x88 мм Арена КЛАССИК, цвет ХРОМ, дно серое, антислип; PU:2 (2607760005)</t>
  </si>
  <si>
    <t>0152770102</t>
  </si>
  <si>
    <t>Полка для специй, Комфорт, 479x133x76 мм, цвет ТИТАН, 1 шт/уп. (0152770102)</t>
  </si>
  <si>
    <t>Комфорт 250 мм, КОМПЛЕКТ, правый,  2 полки, Арена КЛАССИК, цвет ХРОМ, (2377170005)</t>
  </si>
  <si>
    <t>2607780005</t>
  </si>
  <si>
    <t>Полка 250 мм, Комфорт, 160x470x88 мм Арена КЛАССИК, цвет ХРОМ, дно серое, антислип; PU:2 (2607780005)</t>
  </si>
  <si>
    <t>Комфорт 300 мм, КОМПЛЕКТ, правый, 2 полки, Арена КЛАССИК, цвет ХРОМ, (2377180005)</t>
  </si>
  <si>
    <t>2608100005</t>
  </si>
  <si>
    <t>Полка 300 мм, Комфорт, 210x470x88 мм Арена КЛАССИК, цвет ХРОМ, дно серое, антислип; PU:2 (2608100005)</t>
  </si>
  <si>
    <t>Комфорт 400 мм, КОМПЛЕКТ, правый, 2 полки, Арена КЛАССИК, цвет ХРОМ, (2377190005)</t>
  </si>
  <si>
    <t>Комплект установочный 90° 630 мм, Комфорт II, правый,цвет ТИТАН, (2607570102)</t>
  </si>
  <si>
    <t>2607820005</t>
  </si>
  <si>
    <t>Полка 400 мм, Комфорт, 295x470x88 мм Арена КЛАССИК, цвет ХРОМ, дно серое, антислип; PU:2 (2607820005)</t>
  </si>
  <si>
    <t>Комфорт 200 мм, КОМПЛЕКТ, левый, 2 полки, Арена КЛАССИК, цвет ХРОМ, (2377120005)</t>
  </si>
  <si>
    <t>2607560102</t>
  </si>
  <si>
    <t>Комплект установочный 90° 630 мм, Комфорт II, левый, цвет ТИТАН, (2607560102)</t>
  </si>
  <si>
    <t>Комфорт 250 мм, КОМПЛЕКТ, левый,  2 полки, Арена КЛАССИК, цвет ХРОМ, (2377130005)</t>
  </si>
  <si>
    <t>Комфорт 300 мм, КОМПЛЕКТ, левый, 2 полки, Арена КЛАССИК, цвет ХРОМ, (2377140005)</t>
  </si>
  <si>
    <t>Комфорт 400 мм, КОМПЛЕКТ, левый, 2 полки, Арена КЛАССИК, цвет ХРОМ, (2377150005)</t>
  </si>
  <si>
    <t>Комфорт 200 мм, КОМПЛЕКТ, правый, 2 полки, Арена КЛАССИК, цвет ТИТАН, (2377160102)</t>
  </si>
  <si>
    <t>2607760102</t>
  </si>
  <si>
    <t>Полка 200 мм, Комфорт, 110x470x88 мм Арена КЛАССИК, цвет ТИТАН, дно серое, антислип; PU:2 (2607760102)</t>
  </si>
  <si>
    <t>Комфорт 250 мм, КОМПЛЕКТ, правый,  2 полки, Арена КЛАССИК, цвет ТИТАН, (2377170102)</t>
  </si>
  <si>
    <t>2607780102</t>
  </si>
  <si>
    <t>Полка 250 мм, Комфорт, 160x470x88 мм Арена КЛАССИК, цвет ТИТАН, дно серое, антислип; PU:2 (2607780102)</t>
  </si>
  <si>
    <t>Комфорт 300 мм, КОМПЛЕКТ, правый, 2 полки, Арена КЛАССИК, цвет ТИТАН, (2377180102)</t>
  </si>
  <si>
    <t>2608100102</t>
  </si>
  <si>
    <t>Полка 300 мм, Комфорт, 210x470x88 мм Арена КЛАССИК цвет ТИТАН, дно серое, антислип; PU:2 (2608100102)</t>
  </si>
  <si>
    <t>Комфорт 400 мм, КОМПЛЕКТ, правый, 2 полки, Арена КЛАССИК, цвет ТИТАН, (2377190102)</t>
  </si>
  <si>
    <t>2607820102</t>
  </si>
  <si>
    <t>Полка 400 мм, Комфорт, 295x470x88 мм Арена КЛАССИК, цвет ТИТАН, дно серое, антислип; PU:2 (2607820102)</t>
  </si>
  <si>
    <t>Комфорт 200 мм, КОМПЛЕКТ, левый, 2 полки, Арена КЛАССИК, цвет ТИТАН, (2377120102)</t>
  </si>
  <si>
    <t>Полка 200 мм, Комфорт, 110x470x88 мм Арена КЛАССИК, цвет ТИТАН, дно серое, антислип ; PU:2 (2607760102)</t>
  </si>
  <si>
    <t>Комфорт 250 мм, КОМПЛЕКТ, левый,  2 полки, Арена КЛАССИК, цвет ТИТАН, (2377130102)</t>
  </si>
  <si>
    <t>Комфорт 300 мм, КОМПЛЕКТ, левый, 2 полки, Арена КЛАССИК, цвет ТИТАН, (2377140102)</t>
  </si>
  <si>
    <t>Комфорт 400 мм, КОМПЛЕКТ, левый, 2 полки, Арена КЛАССИК, цвет ТИТАН, (2377150102)</t>
  </si>
  <si>
    <t>Комфорт 200 мм, КОМПЛЕКТ, правый, 2 полки, Арена СТИЛЬ, цвет Антрацит (2377169846)</t>
  </si>
  <si>
    <t>2607579846</t>
  </si>
  <si>
    <t>Комплект установочный 90° 630 мм, Комфорт II, правый, цвет АНТРАЦИТ, (2607579846)</t>
  </si>
  <si>
    <t>2607469846</t>
  </si>
  <si>
    <t>Полка 200 мм, Комфорт, 110x470x75 мм Арена СТИЛЬ, цвет АНТРАЦИТ, дно антрацит, антислип 2шт./уп. (2607469846)</t>
  </si>
  <si>
    <t>0152779846</t>
  </si>
  <si>
    <t>Полка для специй, Комфорт, 479x133x76 мм, цвет АНТРАЦИТ, 1 шт./уп. (0152779846)</t>
  </si>
  <si>
    <t>Комфорт 250 мм, КОМПЛЕКТ, правый,  2 полки, Арена СТИЛЬ, цвет Антрацит (2377179846)</t>
  </si>
  <si>
    <t>2607489846</t>
  </si>
  <si>
    <t>Полка 250 мм, Комфорт, 160x470x75 мм Арена СТИЛЬ - цвет АНТРАЦИТ, дно антрацит, антислип 2шт./уп. (2607489846)</t>
  </si>
  <si>
    <t>Комфорт 300 мм, КОМПЛЕКТ, правый, 2 полки, Арена СТИЛЬ, цвет Антрацит (2377189846)</t>
  </si>
  <si>
    <t>2607849846</t>
  </si>
  <si>
    <t>Полка 300 мм, Комфорт, 210x470x75 мм Арена СТИЛЬ - цвет АНТРАЦИТ, дно антрацит, антислип 2шт./уп. (2607849846)</t>
  </si>
  <si>
    <t>Комфорт 400 мм, КОМПЛЕКТ, правый, 2 полки, Арена СТИЛЬ, цвет Антрацит (2377199846)</t>
  </si>
  <si>
    <t>2607909846</t>
  </si>
  <si>
    <t>Полка 400 мм, Комфорт, 320x470x75 мм Арена СТИЛЬ - цвет АНТРАЦИТ, дно антрацит, антислип 2шт./уп. (2607909846)</t>
  </si>
  <si>
    <t>Комфорт 200 мм, КОМПЛЕКТ, левый, 2 полки, Арена СТИЛЬ, цвет Антрацит (2377269846)</t>
  </si>
  <si>
    <t>2607569846</t>
  </si>
  <si>
    <t>Комплект установочный 90° 630 мм, Комфорт II, левый, цвет АНТРАЦИТ, (2607569846)</t>
  </si>
  <si>
    <t>Комфорт 250 мм, КОМПЛЕКТ, левый,  2 полки, Арена СТИЛЬ, цвет Антрацит (2377279846)</t>
  </si>
  <si>
    <t>Комфорт 300 мм, КОМПЛЕКТ, левый, 2 полки, Арена СТИЛЬ, цвет Антрацит (2377289846)</t>
  </si>
  <si>
    <t>Комфорт 400 мм, КОМПЛЕКТ, левый, 2 полки, Арена СТИЛЬ, цвет Антрацит (2377299846)</t>
  </si>
  <si>
    <t>Нижние базы         Агенты</t>
  </si>
  <si>
    <t>0252350102</t>
  </si>
  <si>
    <t>Кукинг Агент, 300 мм, цвет ТИТАН, 1 уп. (0252350102)</t>
  </si>
  <si>
    <t>Агенты</t>
  </si>
  <si>
    <t>2363359846</t>
  </si>
  <si>
    <t>Кукинг Агент, 300 мм, цвет АНТРАЦИТ, 1 уп. (2363359846)</t>
  </si>
  <si>
    <t>0252320102</t>
  </si>
  <si>
    <t>Клининг Агент, цвет ТИТАН, мин 350 мм, 1 уп. (0252320102)</t>
  </si>
  <si>
    <t>Нижние базы         Столы</t>
  </si>
  <si>
    <t>0052360102</t>
  </si>
  <si>
    <t>Топ Флекс 450 - 900 мм стол выдвижной телескоп, опускающийся фасад, 1 шт. цвет ТИТАН, 1 уп (0052360102)</t>
  </si>
  <si>
    <t>Столы</t>
  </si>
  <si>
    <t>450-900</t>
  </si>
  <si>
    <t>Нижние базы         Корзины под мойку</t>
  </si>
  <si>
    <t>0051250005</t>
  </si>
  <si>
    <t>Корзина под мойку малая, ХРОМ, 117х470х420 мм (00512500005)</t>
  </si>
  <si>
    <t>Корзины под мойку</t>
  </si>
  <si>
    <t>0051250102</t>
  </si>
  <si>
    <t>Корзина под мойку малая, ТИТАН, 117х470х420 мм (0051250102)</t>
  </si>
  <si>
    <t>Верхние шкафы         Ай Мув</t>
  </si>
  <si>
    <t>0217029846</t>
  </si>
  <si>
    <t>Ай мув 1 полка, 600 мм, Комплект, цвет АНТРАЦИТ, дно антрацит, антислип, 1 уп. (0217029846)</t>
  </si>
  <si>
    <t>Ай Мув</t>
  </si>
  <si>
    <t>0217049846</t>
  </si>
  <si>
    <t>Ай мув 1 полка, 800 мм, Комплект, цвет АНТРАЦИТ, дно антрацит, антислип, 1 уп. (0217049846)</t>
  </si>
  <si>
    <t>0217069846</t>
  </si>
  <si>
    <t>Ай мув 1 полка, 900 мм, Комплект, цвет АНТРАЦИТ, дно антрацит, антислип, 1 уп. (0217069846)</t>
  </si>
  <si>
    <t>0217020102</t>
  </si>
  <si>
    <t>Ай мув 1 полка, 600 мм, Комплект, цвет ТИТАН, дно серое, антислип, 1 уп. (0217020102)</t>
  </si>
  <si>
    <t>0217040102</t>
  </si>
  <si>
    <t>Ай мув 1 полка, 800 мм, Комплект, цвет ТИТАН, дно серое, антислип, антислип, 1 уп. (0217040102)</t>
  </si>
  <si>
    <t>0217060102</t>
  </si>
  <si>
    <t>Ай мув 1 полка, 900 мм, Комплект, цвет ТИТАН, дно серое, антислип, 1 уп. (0217060102)</t>
  </si>
  <si>
    <t>0217129846</t>
  </si>
  <si>
    <t>Ай мув 2 полки, 600 мм, Комплект, цвет АНТРАЦИТ, дно антрацит, антислип, 1 уп. (0217129846)</t>
  </si>
  <si>
    <t>0217120102</t>
  </si>
  <si>
    <t>Ай мув 2 полки, 600 мм, Комплект, цвет ТИТАН, дно серое, антислип, 1 уп. (0217120102)</t>
  </si>
  <si>
    <t>Верхние шкафы         Твистер</t>
  </si>
  <si>
    <t>2296930005</t>
  </si>
  <si>
    <t>Твистер, h.812 - 922 мм, Комплект Арена КЛАССИК, 3 полки + рама + крепеж, цвет ХРОМ, дно серое, антислип, 1 уп. (2296930005)</t>
  </si>
  <si>
    <t>Твистер</t>
  </si>
  <si>
    <t>812-922</t>
  </si>
  <si>
    <t>2373749846</t>
  </si>
  <si>
    <t>Твистер, h.812 - 922 мм, Комплект Арена СТИЛЬ, 3 полки + рама + крепеж, цвет АНТРАЦИТ, дно антрацит, антислип, 1 уп. (2373749846)</t>
  </si>
  <si>
    <t>2296930102</t>
  </si>
  <si>
    <t>Твистер, h.812 - 922 мм, Комплект Арена КЛАССИК, 3 полки + рама + крепеж, цвет ТИТАН, дно серое, антислип, 1 уп. (2296930102)</t>
  </si>
  <si>
    <t>Подъемники         ФриФолд Шорт</t>
  </si>
  <si>
    <t>2720090006</t>
  </si>
  <si>
    <t>ФриФолд Шорт, E1fs, Комплект H580 - 650 мм, 2, 1 - 3, 9кг (2720090006)</t>
  </si>
  <si>
    <t>ФриФолд Шорт</t>
  </si>
  <si>
    <t>580-650</t>
  </si>
  <si>
    <t>2,1-3,9</t>
  </si>
  <si>
    <t>2720100006</t>
  </si>
  <si>
    <t>ФриФолд Шорт, E3fs, Комплект H580 - 650 мм, 4, 1 - 8, 6кг (2720100006)</t>
  </si>
  <si>
    <t>4,1-8,6</t>
  </si>
  <si>
    <t>2720110006</t>
  </si>
  <si>
    <t>ФриФолд Шорт, E4fs, Комплект H580 - 650 мм, 6, 8 - 12, 5кг (2720110006)</t>
  </si>
  <si>
    <t>6,8-12,5</t>
  </si>
  <si>
    <t>2720120006</t>
  </si>
  <si>
    <t>ФриФолд Шорт, E5fs, Комплект H580 - 650 мм, 10, 5 - 17, 3кг (2720120006)</t>
  </si>
  <si>
    <t>10,5-17,3</t>
  </si>
  <si>
    <t>2720130006</t>
  </si>
  <si>
    <t>ФриФолд Шорт, F1fs, Комплект H650 - 730 мм, 2, 0 - 3, 5кг (2720130006)</t>
  </si>
  <si>
    <t>650-730</t>
  </si>
  <si>
    <t>2,0-3,5</t>
  </si>
  <si>
    <t>2720140006</t>
  </si>
  <si>
    <t>ФриФолд Шорт, F3fs, Комплект H650 - 730 мм, 4, 0 - 7, 4кг (2720140006)</t>
  </si>
  <si>
    <t>4,0-7,4</t>
  </si>
  <si>
    <t>2720150006</t>
  </si>
  <si>
    <t>ФриФолд Шорт, F4fs, Комплект H650 - 730 мм, 7, 0 - 11, 9кг (2720150006)</t>
  </si>
  <si>
    <t>7,0-11,9</t>
  </si>
  <si>
    <t>2720160006</t>
  </si>
  <si>
    <t>ФриФолд Шорт, F5fs, Комплект H650 - 730 мм, 10, 2 - 17, 2кг (2720160006)</t>
  </si>
  <si>
    <t>10,2-17,2</t>
  </si>
  <si>
    <t>2720170006</t>
  </si>
  <si>
    <t>ФриФолд Шорт, G3fs, Комплект H710 - 790 мм, 3, 7 - 6, 3кг (2720170006)</t>
  </si>
  <si>
    <t>710-790</t>
  </si>
  <si>
    <t>3,7-6,3</t>
  </si>
  <si>
    <t>2720180006</t>
  </si>
  <si>
    <t>ФриФолд Шорт, G4fs, Комплект H710 - 790 мм, 6, 2 - 10, 8кг (2720180006)</t>
  </si>
  <si>
    <t>6,2-10,8</t>
  </si>
  <si>
    <t>2720190006</t>
  </si>
  <si>
    <t>ФриФолд Шорт, G5fs, Комплект H710 - 790 мм, 8, 5 - 14, 5кг (2720190006)</t>
  </si>
  <si>
    <t>8,5-14,5</t>
  </si>
  <si>
    <t>2720200006</t>
  </si>
  <si>
    <t>ФриФолд Шорт, H3fs, Комплект H770 - 840 мм, 3, 6 - 6, 1кг (2720200006)</t>
  </si>
  <si>
    <t>770-840</t>
  </si>
  <si>
    <t>3,6-6,1</t>
  </si>
  <si>
    <t>2720210006</t>
  </si>
  <si>
    <t>ФриФолд Шорт, H4fs, Комплект H770 - 840 мм, 5, 0 - 9, 9кг (2720210006)</t>
  </si>
  <si>
    <t>5,0-9,9</t>
  </si>
  <si>
    <t>2720220006</t>
  </si>
  <si>
    <t>ФриФолд Шорт, H5fs, Комплект H770 - 840 мм, 7, 6 - 14, 6кг (2720220006)</t>
  </si>
  <si>
    <t>7,6-14,6</t>
  </si>
  <si>
    <t>2721030006</t>
  </si>
  <si>
    <t>ФриФолд Шорт, H6fs, Комплект H770 - 840 мм, 10, 5 - 20, 9кг (2721030006)</t>
  </si>
  <si>
    <t>10,5-20,9</t>
  </si>
  <si>
    <t>2720230006</t>
  </si>
  <si>
    <t>ФриФолд Шорт, I4fs, Комплект H840 - 910 мм, 4, 7 - 8, 9кг (2720230006)</t>
  </si>
  <si>
    <t>840-910</t>
  </si>
  <si>
    <t>4,7-8,9</t>
  </si>
  <si>
    <t>2720240006</t>
  </si>
  <si>
    <t>ФриФолд Шорт, I5fs, Комплект H840 - 910 мм, 7, 0 - 12, 3кг (2720240006)</t>
  </si>
  <si>
    <t>7,0-12,3</t>
  </si>
  <si>
    <t>2721040006</t>
  </si>
  <si>
    <t>ФриФолд Шорт, I6fs, Комплект H840 - 910 мм, 10, 0 - 20, 0кг (2721040006)</t>
  </si>
  <si>
    <t>10,0-20,0</t>
  </si>
  <si>
    <t>2720250006</t>
  </si>
  <si>
    <t>ФриФолд Шорт, J4fs, Комплект H910 - 970 мм, 4, 8 - 8, 1кг (2720250006)</t>
  </si>
  <si>
    <t>910-970</t>
  </si>
  <si>
    <t>4,8-8,1</t>
  </si>
  <si>
    <t>2720260006</t>
  </si>
  <si>
    <t>ФриФолд Шорт, J5fs, Комплект H910 - 970 мм, 6, 5 - 11, 5кг (2720260006)</t>
  </si>
  <si>
    <t>6,5-11,5</t>
  </si>
  <si>
    <t>2721050006</t>
  </si>
  <si>
    <t>ФриФолд Шорт, J6fs, Комплект H910 - 970 мм, 8, 9 - 16, 8кг (2721050006)</t>
  </si>
  <si>
    <t>8,9-16,8</t>
  </si>
  <si>
    <t>2720270006</t>
  </si>
  <si>
    <t>ФриФолд Шорт, K4fs, Комплект H960 - 1010 мм, 4, 6 - 8, 3кг (2720270006)</t>
  </si>
  <si>
    <t>960-1010</t>
  </si>
  <si>
    <t>4,6-8,3</t>
  </si>
  <si>
    <t>2720280006</t>
  </si>
  <si>
    <t>ФриФолд Шорт, K5fs, Комплект H960 - 1010 мм, 6, 5 - 10, 7кг (2720280006)</t>
  </si>
  <si>
    <t>6,5-10,7</t>
  </si>
  <si>
    <t>2721060006</t>
  </si>
  <si>
    <t>ФриФолд Шорт, K6fs, Комплект H960 - 1010 мм, 8, 4 - 16, 6кг (2721060006)</t>
  </si>
  <si>
    <t>8,4-16,6</t>
  </si>
  <si>
    <t>2720290006</t>
  </si>
  <si>
    <t>ФриФолд Шорт, L4fs, Комплект H1000 - 1040 мм, 4, 1 - 7, 4кг (2720290006)</t>
  </si>
  <si>
    <t>1000-1040</t>
  </si>
  <si>
    <t>4,1-7,4</t>
  </si>
  <si>
    <t>2720300006</t>
  </si>
  <si>
    <t>ФриФолд Шорт, L5fs, Комплект H1000 - 1040 мм, 5, 8 - 10, 2кг (2720300006)</t>
  </si>
  <si>
    <t>5,8-10,2</t>
  </si>
  <si>
    <t>2721070006</t>
  </si>
  <si>
    <t>ФриФолд Шорт, L6fs, Комплект H1000 - 1040 мм, 9, 1 - 16, 5кг (2721070006)</t>
  </si>
  <si>
    <t>9,1-16,5</t>
  </si>
  <si>
    <t>2720317500</t>
  </si>
  <si>
    <t>Крышка декоративная, лев/прав, ФриФолд Шорт, Комплект, цвет АНТРАЦИТ, (2720317500)</t>
  </si>
  <si>
    <t>2720317035</t>
  </si>
  <si>
    <t>Крышка декоративная, лев/прав, ФриФолд Шорт, Комплект, цвет СЕРЫЙ (2720317035)</t>
  </si>
  <si>
    <t>2720319966</t>
  </si>
  <si>
    <t>Крышка декоративная, лев/прав, ФриФолд Шорт, Комплект, цвет БЕЛЫЙ (2720319966)</t>
  </si>
  <si>
    <t>2715590006</t>
  </si>
  <si>
    <t>Средняя петля 3D ФРИФОЛД 100 шт./уп. (2715590006)</t>
  </si>
  <si>
    <t>Комплектующие к подъемникам</t>
  </si>
  <si>
    <t>Никель</t>
  </si>
  <si>
    <t>2718510006</t>
  </si>
  <si>
    <t>Адаптер алюм. рамка 20 мм. ФриФолд/ФриЛайт/ 10 компл/уп. (2718510006)</t>
  </si>
  <si>
    <t>2719587040</t>
  </si>
  <si>
    <t>Ограничитель угла 90 гр. ФриФолд (2719587040)</t>
  </si>
  <si>
    <t>Подъемники         ФриСпейс</t>
  </si>
  <si>
    <t>2722349966</t>
  </si>
  <si>
    <t>ФриСпейс Комплект, тип B, цвет БЕЛЫЙ/никель (2722349966)</t>
  </si>
  <si>
    <t>ФриСпейс</t>
  </si>
  <si>
    <t>225-650</t>
  </si>
  <si>
    <t>Белый/никель</t>
  </si>
  <si>
    <t>0,7-4,3</t>
  </si>
  <si>
    <t>2722359966</t>
  </si>
  <si>
    <t>ФриСпейс Комплект, тип С, цвет БЕЛЫЙ/никель (2722359966)</t>
  </si>
  <si>
    <t>1,3-7,1</t>
  </si>
  <si>
    <t>2722369966</t>
  </si>
  <si>
    <t>ФриСпейс Комплект, тип D, цвет БЕЛЫЙ/никель (2722369966)</t>
  </si>
  <si>
    <t>2,2-9,3</t>
  </si>
  <si>
    <t>2722379966</t>
  </si>
  <si>
    <t>ФриСпейс Комплект, тип E, цвет БЕЛЫЙ/никель (2722379966)</t>
  </si>
  <si>
    <t>3,2-13,4</t>
  </si>
  <si>
    <t>2722389966</t>
  </si>
  <si>
    <t>ФриСпейс Комплект, тип F, цвет БЕЛЫЙ/никель (2722389966)</t>
  </si>
  <si>
    <t>4,6-19,1</t>
  </si>
  <si>
    <t>2722347035</t>
  </si>
  <si>
    <t>ФриСпейс Комплект, тип B, цвет СЕРЫЙ/никель (2722347035)</t>
  </si>
  <si>
    <t>Серый/никель</t>
  </si>
  <si>
    <t>2722357035</t>
  </si>
  <si>
    <t>ФриСпейс Комплект, тип С, цвет СЕРЫЙ/никель (2722357035)</t>
  </si>
  <si>
    <t>2722367035</t>
  </si>
  <si>
    <t>ФриСпейс Комплект, тип D, цвет СЕРЫЙ/никель (2722367035)</t>
  </si>
  <si>
    <t>2722377035</t>
  </si>
  <si>
    <t>ФриСпейс Комплект, тип E, цвет СЕРЫЙ/никель (2722377035)</t>
  </si>
  <si>
    <t>2722387035</t>
  </si>
  <si>
    <t>ФриСпейс Комплект, тип F, цвет СЕРЫЙ/никель (2722387035)</t>
  </si>
  <si>
    <t>2722347500</t>
  </si>
  <si>
    <t>ФриСпейс Комплект, тип B, цвет АНТРАЦИТ,/никель (2722347500)</t>
  </si>
  <si>
    <t>Антрацит/никель</t>
  </si>
  <si>
    <t>2722357500</t>
  </si>
  <si>
    <t>ФриСпейс Комплект, тип С, цвет АНТРАЦИТ,/никель (2722357500)</t>
  </si>
  <si>
    <t>2722367500</t>
  </si>
  <si>
    <t>ФриСпейс Комплект, тип D, цвет АНТРАЦИТ,/никель (2722367500)</t>
  </si>
  <si>
    <t>2722377500</t>
  </si>
  <si>
    <t>ФриСпейс Комплект, тип E, цвет АНТРАЦИТ,/никель (2722377500)</t>
  </si>
  <si>
    <t>2722387500</t>
  </si>
  <si>
    <t>ФриСпейс Комплект, тип F, цвет АНТРАЦИТ,/никель (2722387500)</t>
  </si>
  <si>
    <t>2722510007</t>
  </si>
  <si>
    <t>Набор крепежных винтов для алюм. рамок ФриСпейс 25 компл./уп. (2722510007)</t>
  </si>
  <si>
    <t>2722439966</t>
  </si>
  <si>
    <t>ФриСпейс PtO Комплект, тип B, цвет БЕЛЫЙ/никель (2722439966)</t>
  </si>
  <si>
    <t>2722449966</t>
  </si>
  <si>
    <t>ФриСпейс PtO Комплект, тип С, цвет БЕЛЫЙ/никель (2722449966)</t>
  </si>
  <si>
    <t>2722459966</t>
  </si>
  <si>
    <t>ФриСпейс PtO Комплект, тип D, цвет БЕЛЫЙ/никель (2722459966)</t>
  </si>
  <si>
    <t>2722469966</t>
  </si>
  <si>
    <t>ФриСпейс PtO Комплект, тип E, цвет БЕЛЫЙ/никель (2722469966)</t>
  </si>
  <si>
    <t>2722437035</t>
  </si>
  <si>
    <t>ФриСпейс PtO Комплект, тип B, цвет СЕРЫЙ/никель (2722437035)</t>
  </si>
  <si>
    <t>2722447035</t>
  </si>
  <si>
    <t>ФриСпейс PtO Комплект, тип С, цвет СЕРЫЙ/никель (2722447035)</t>
  </si>
  <si>
    <t>2722457035</t>
  </si>
  <si>
    <t>ФриСпейс PtO Комплект, тип D, цвет СЕРЫЙ/никель (2722457035)</t>
  </si>
  <si>
    <t>2722467035</t>
  </si>
  <si>
    <t>ФриСпейс PtO Комплект, тип E, цвет СЕРЫЙ/никель (2722467035)</t>
  </si>
  <si>
    <t>2722437500</t>
  </si>
  <si>
    <t>ФриСпейс PtO Комплект, тип B, цвет АНТРАЦИТ,/никель (2722437500)</t>
  </si>
  <si>
    <t>2722447500</t>
  </si>
  <si>
    <t>ФриСпейс PtO Комплект, тип С, цвет АНТРАЦИТ,/никель (2722447500)</t>
  </si>
  <si>
    <t>2722457500</t>
  </si>
  <si>
    <t>ФриСпейс PtO Комплект, тип D, цвет АНТРАЦИТ,/никель (2722457500)</t>
  </si>
  <si>
    <t>2722467500</t>
  </si>
  <si>
    <t>ФриСпейс PtO Комплект, тип E, цвет АНТРАЦИТ,/никель (2722467500)</t>
  </si>
  <si>
    <t>Подъемники         ФриФлап</t>
  </si>
  <si>
    <t>2716619966</t>
  </si>
  <si>
    <t>ФриФлап мини - тип А Комплект, цвет БЕЛЫЙ (2716619966)</t>
  </si>
  <si>
    <t>ФриФлап</t>
  </si>
  <si>
    <t>200-450</t>
  </si>
  <si>
    <t>0,6-4,6</t>
  </si>
  <si>
    <t>2716629966</t>
  </si>
  <si>
    <t>ФриФлап мини - тип B Комплект, цвет БЕЛЫЙ (2716629966)</t>
  </si>
  <si>
    <t>1,4-7,9</t>
  </si>
  <si>
    <t>2716639966</t>
  </si>
  <si>
    <t>ФриФлап мини - тип C Комплект, цвет БЕЛЫЙ (2716639966)</t>
  </si>
  <si>
    <t>2,7-14,7</t>
  </si>
  <si>
    <t>2716649966</t>
  </si>
  <si>
    <t>ФриФлап форте - тип D Комплект, цвет БЕЛЫЙ (2716649966)</t>
  </si>
  <si>
    <t>350-650</t>
  </si>
  <si>
    <t>2,6-11,0</t>
  </si>
  <si>
    <t>2716659966</t>
  </si>
  <si>
    <t>ФриФлап форте - тип E Комплект, цвет БЕЛЫЙ (2716659966)</t>
  </si>
  <si>
    <t>3,4-14,3</t>
  </si>
  <si>
    <t>2716669966</t>
  </si>
  <si>
    <t>ФриФлап форте - тип F Комплект, цвет БЕЛЫЙ (2716669966)</t>
  </si>
  <si>
    <t>5,3-21,4</t>
  </si>
  <si>
    <t>2716679966</t>
  </si>
  <si>
    <t>ФриФлап форте - тип G Комплект, цвет БЕЛЫЙ (2716679966)</t>
  </si>
  <si>
    <t>6,9-27,3</t>
  </si>
  <si>
    <t>2716617035</t>
  </si>
  <si>
    <t>ФриФлап мини - тип А Комплект, цвет СЕРЫЙ (2716617035)</t>
  </si>
  <si>
    <t>2716627035</t>
  </si>
  <si>
    <t>ФриФлап мини - тип B Комплект, цвет СЕРЫЙ (2716627035)</t>
  </si>
  <si>
    <t>2716637035</t>
  </si>
  <si>
    <t>ФриФлап мини - тип C Комплект, цвет СЕРЫЙ (2716637035)</t>
  </si>
  <si>
    <t>2716647035</t>
  </si>
  <si>
    <t>ФриФлап форте - тип D Комплект, цвет СЕРЫЙ (2716647035)</t>
  </si>
  <si>
    <t>2716657035</t>
  </si>
  <si>
    <t>ФриФлап форте - тип E Комплект, цвет СЕРЫЙ (2716657035)</t>
  </si>
  <si>
    <t>2716667035</t>
  </si>
  <si>
    <t>ФриФлап форте - тип F Комплект, цвет СЕРЫЙ (2716667035)</t>
  </si>
  <si>
    <t>2716677035</t>
  </si>
  <si>
    <t>ФриФлап форте - тип G Комплект, цвет СЕРЫЙ (2716677035)</t>
  </si>
  <si>
    <t>2716617500</t>
  </si>
  <si>
    <t>ФриФлап мини - тип А Комплект, цвет АНТРАЦИТ, (2716617500)</t>
  </si>
  <si>
    <t>антрацит</t>
  </si>
  <si>
    <t>2716627500</t>
  </si>
  <si>
    <t>ФриФлап мини - тип B Комплект, цвет АНТРАЦИТ, (2716627500)</t>
  </si>
  <si>
    <t>2716637500</t>
  </si>
  <si>
    <t>ФриФлап мини - тип C Комплект, цвет АНТРАЦИТ, (2716637500)</t>
  </si>
  <si>
    <t>2716647500</t>
  </si>
  <si>
    <t>ФриФлап форте - тип D Комплект, цвет АНТРАЦИТ, (2716647500)</t>
  </si>
  <si>
    <t>2716657500</t>
  </si>
  <si>
    <t>ФриФлап форте - тип E Комплект, цвет АНТРАЦИТ, (2716657500)</t>
  </si>
  <si>
    <t>2716667500</t>
  </si>
  <si>
    <t>ФриФлап форте - тип F Комплект, цвет АНТРАЦИТ, (2716667500)</t>
  </si>
  <si>
    <t>2716677500</t>
  </si>
  <si>
    <t>ФриФлап форте - тип G Комплект, цвет АНТРАЦИТ, (2716677500)</t>
  </si>
  <si>
    <t>2716887035</t>
  </si>
  <si>
    <t>Ограничитель угла 90 гр ФриФлап мини (2716887035)</t>
  </si>
  <si>
    <t>2720727035</t>
  </si>
  <si>
    <t>Толкатель PtO врезной ТИП I (А), 17 - 23N 10шт./уп. (2720727035)</t>
  </si>
  <si>
    <t>2720737035</t>
  </si>
  <si>
    <t>Толкатель PtO врезной ТИП II (B), 22 - 34N 10шт./уп. (2720737035)</t>
  </si>
  <si>
    <t>2720747035</t>
  </si>
  <si>
    <t>Толкатель PtO врезной ТИП III (C), 26 - 48N 10шт./уп. (2720747035)</t>
  </si>
  <si>
    <t>2720757035</t>
  </si>
  <si>
    <t>Адаптер накладной PtO для прикручивания 10шт./уп. (2720757035)</t>
  </si>
  <si>
    <t>2716870006</t>
  </si>
  <si>
    <t>Адаптер алюм.рамка 20 мм. ФриФлап/ФриСвинг/ФриСлайд 10компл./уп. (2716870006)</t>
  </si>
  <si>
    <t>Подъемники         ФриСлайд</t>
  </si>
  <si>
    <t>2719010006</t>
  </si>
  <si>
    <t>ФриСлайд, O1us, Комплект H320 - 360 мм, 3, 0 - 5, 7кг (2719010006)</t>
  </si>
  <si>
    <t>ФриСлайд</t>
  </si>
  <si>
    <t>320-360</t>
  </si>
  <si>
    <t>3,0-5,7</t>
  </si>
  <si>
    <t>2719020006</t>
  </si>
  <si>
    <t>ФриСлайд, O2us, Комплект H320 - 360 мм, 4, 8 - 9, 3кг (2719020006)</t>
  </si>
  <si>
    <t>4,8-9,3</t>
  </si>
  <si>
    <t>2719030006</t>
  </si>
  <si>
    <t>ФриСлайд, O3us, Комплект H320 - 360 мм, 8, 7 - 16, 5кг (2719030006)</t>
  </si>
  <si>
    <t>8,7-16,5</t>
  </si>
  <si>
    <t>2719040006</t>
  </si>
  <si>
    <t>ФриСлайд, P1us, Комплект H345 - 420 мм, 2, 4 - 4, 8кг (2719040006)</t>
  </si>
  <si>
    <t>345-420</t>
  </si>
  <si>
    <t>2,4-4,8</t>
  </si>
  <si>
    <t>2719050006</t>
  </si>
  <si>
    <t>ФриСлайд, P2us, Комплект H345 - 420 мм, 4, 1 - 8, 0кг (2719050006)</t>
  </si>
  <si>
    <t>4,1-8,0</t>
  </si>
  <si>
    <t>2719060006</t>
  </si>
  <si>
    <t>ФриСлайд, P3us, Комплект H345 - 420 мм, 7, 4 - 14, 0кг (2719060006)</t>
  </si>
  <si>
    <t>7,4-14,0</t>
  </si>
  <si>
    <t>2719080006</t>
  </si>
  <si>
    <t>ФриСлайд, Q1us, Комплект H380 - 500 мм, 2, 0 - 3, 8кг (2719080006)</t>
  </si>
  <si>
    <t>380-500</t>
  </si>
  <si>
    <t>2,0-3,8</t>
  </si>
  <si>
    <t>2719090006</t>
  </si>
  <si>
    <t>ФриСлайд, Q2us, Комплект H380 - 500 мм, 3, 4 - 6, 7кг (2719090006)</t>
  </si>
  <si>
    <t>3,4-6,7</t>
  </si>
  <si>
    <t>2719100006</t>
  </si>
  <si>
    <t>ФриСлайд, Q3us, Комплект H380 - 500 мм, 6, 3 - 11, 8кг (2719100006)</t>
  </si>
  <si>
    <t>6,3-11,8</t>
  </si>
  <si>
    <t>2719110006</t>
  </si>
  <si>
    <t>ФриСлайд, Q4us, Комплект H380 - 500 мм, 9, 3 - 17, 4кг (2719110006)</t>
  </si>
  <si>
    <t>9,3-17,4</t>
  </si>
  <si>
    <t>2719120006</t>
  </si>
  <si>
    <t>ФриСлайд, R1us, Комплект H430 - 600 мм, 1, 6 - 3, 3кг (2719120006)</t>
  </si>
  <si>
    <t>430-600</t>
  </si>
  <si>
    <t>1,6-3,3</t>
  </si>
  <si>
    <t>2719130006</t>
  </si>
  <si>
    <t>ФриСлайд, R2us, Комплект H430 - 600 мм, 2, 6 - 5, 5кг (2719130006)</t>
  </si>
  <si>
    <t>2,6-5,5</t>
  </si>
  <si>
    <t>2719140006</t>
  </si>
  <si>
    <t>ФриСлайд, R3us, Комплект H430 - 600 мм, 5, 0 - 9, 7кг (2719140006)</t>
  </si>
  <si>
    <t>5,0-9,7</t>
  </si>
  <si>
    <t>2719150006</t>
  </si>
  <si>
    <t>ФриСлайд, R4us, Комплект H430 - 600 мм, 7, 4 - 14, 6 кг (2719150006)</t>
  </si>
  <si>
    <t>7,4-14,6</t>
  </si>
  <si>
    <t>2719180038</t>
  </si>
  <si>
    <t>Штанга синхронизации фасад 600 мм (2719180038)</t>
  </si>
  <si>
    <t>Алюминий</t>
  </si>
  <si>
    <t>2719190038</t>
  </si>
  <si>
    <t>Штанга синхронизации фасад 800 мм (2719190038)</t>
  </si>
  <si>
    <t>2719200038</t>
  </si>
  <si>
    <t>Штанга синхронизации фасад 900 мм (2719200038)</t>
  </si>
  <si>
    <t>2719210038</t>
  </si>
  <si>
    <t>Штанга синхронизации фасад 1000 мм (2719210038)</t>
  </si>
  <si>
    <t>2719220038</t>
  </si>
  <si>
    <t>Штанга синхронизации фасад 1200 мм (2719220038)</t>
  </si>
  <si>
    <t>2718107500</t>
  </si>
  <si>
    <t>Крышка декоративная, ФриСлайд, лев/прав, цвет АНТРАЦИТ, (2718107500)</t>
  </si>
  <si>
    <t>2718107035</t>
  </si>
  <si>
    <t>Крышка декоративная, ФриСлайд, лев/прав, цвет СЕРЫЙ (2718107035)</t>
  </si>
  <si>
    <t>2718109966</t>
  </si>
  <si>
    <t>Крышка декоративная, ФриСлайд, лев/прав, цвет БЕЛЫЙ (2718109966)</t>
  </si>
  <si>
    <t>Подъемники         ФриСвинг</t>
  </si>
  <si>
    <t>ФриСвинг</t>
  </si>
  <si>
    <t>370-500</t>
  </si>
  <si>
    <t>500-670</t>
  </si>
  <si>
    <t>2719250006</t>
  </si>
  <si>
    <t>ФриСвинг, S3sw, Комплект H670 - 800 мм (2719250006)</t>
  </si>
  <si>
    <t>670-800</t>
  </si>
  <si>
    <t>2,9-6,5</t>
  </si>
  <si>
    <t>2719260006</t>
  </si>
  <si>
    <t>ФриСвинг, S4sw, Комплект H370 - 500 мм (2719260006)</t>
  </si>
  <si>
    <t>3,1-6,5</t>
  </si>
  <si>
    <t>2719270006</t>
  </si>
  <si>
    <t>ФриСвинг, S5sw, Комплект H500 - 670 мм (2719270006)</t>
  </si>
  <si>
    <t>4,5-10,0</t>
  </si>
  <si>
    <t>2719280006</t>
  </si>
  <si>
    <t>ФриСвинг, S6sw, Комплект H670 - 800 мм (2719280006)</t>
  </si>
  <si>
    <t>5,3-11,3</t>
  </si>
  <si>
    <t>2719290006</t>
  </si>
  <si>
    <t>ФриСвинг, S7sw, Комплект H370 - 500 мм (2719290006)</t>
  </si>
  <si>
    <t>4,8-10,3</t>
  </si>
  <si>
    <t>2719300006</t>
  </si>
  <si>
    <t>ФриСвинг, S8sw, Комплект H500 - 670 мм (2719300006)</t>
  </si>
  <si>
    <t>8,2-13,5</t>
  </si>
  <si>
    <t>2719310006</t>
  </si>
  <si>
    <t>ФриСвинг, S9sw, Комплект H670 - 800 мм (2719310006)</t>
  </si>
  <si>
    <t>8,0-17,1</t>
  </si>
  <si>
    <t>2718207035</t>
  </si>
  <si>
    <t>Крышка декоративная, ФриСвинг, лев/прав, цвет СЕРЫЙ (2718207035)</t>
  </si>
  <si>
    <t>2718207500</t>
  </si>
  <si>
    <t>Крышка декоративная, ФриСвинг лев/прав, цвет АНТРАЦИТ, (2718207500)</t>
  </si>
  <si>
    <t>2718209966</t>
  </si>
  <si>
    <t>Крышка декоративная, ФриСвинг, лев/прав, цвет БЕЛЫЙ (2718209966)</t>
  </si>
  <si>
    <t>Подъемники         ДУО</t>
  </si>
  <si>
    <t>2716920006</t>
  </si>
  <si>
    <t>Подъемник ДУО с комплектом креплений (2716920006)</t>
  </si>
  <si>
    <t>ДУО</t>
  </si>
  <si>
    <t>2717020006</t>
  </si>
  <si>
    <t>Подъемник ДУО Форте  с комплектом креплений (2717020006)</t>
  </si>
  <si>
    <t>Подъемники         Макси</t>
  </si>
  <si>
    <t>2717100006</t>
  </si>
  <si>
    <t>Подъемник Макси, серии А (серый)  с комплектом креплений (2717100006)</t>
  </si>
  <si>
    <t>Макси</t>
  </si>
  <si>
    <t>2717130006</t>
  </si>
  <si>
    <t>Подъемник Макси, серии B (бежевый)  с комплектом креплений (2717130006)</t>
  </si>
  <si>
    <t>2717200006</t>
  </si>
  <si>
    <t>Подъемник Макси, серии D (черный)  с комплектом креплений (2717200006)</t>
  </si>
  <si>
    <t>2717210006</t>
  </si>
  <si>
    <t>Подъемник Макси, серии C (белый)  с комплектом креплений (2717210006)</t>
  </si>
  <si>
    <t>Подъемники         ФриЛайт</t>
  </si>
  <si>
    <t>2720327035</t>
  </si>
  <si>
    <t>ФриЛайт - тип A Комплект, цвет СЕРЫЙ (2720327035)</t>
  </si>
  <si>
    <t>ФриЛайт</t>
  </si>
  <si>
    <t>2720337035</t>
  </si>
  <si>
    <t>ФриЛайт - тип B Комплект, цвет СЕРЫЙ (2720337035)</t>
  </si>
  <si>
    <t>2720347035</t>
  </si>
  <si>
    <t>ФриЛайт - тип C Комплект, цвет СЕРЫЙ (2720347035)</t>
  </si>
  <si>
    <t>2720357035</t>
  </si>
  <si>
    <t>ФриЛайт - тип D Комплект, цвет СЕРЫЙ (2720357035)</t>
  </si>
  <si>
    <t>2720329966</t>
  </si>
  <si>
    <t>ФриЛайт - тип A Комплект, цвет БЕЛЫЙ (2720329966)</t>
  </si>
  <si>
    <t>2720339966</t>
  </si>
  <si>
    <t>ФриЛайт - тип B Комплект, цвет БЕЛЫЙ (2720339966)</t>
  </si>
  <si>
    <t>2720349966</t>
  </si>
  <si>
    <t>ФриЛайт - тип C Комплект, цвет БЕЛЫЙ (2720349966)</t>
  </si>
  <si>
    <t>2720359966</t>
  </si>
  <si>
    <t>ФриЛайт - тип D Комплект, цвет БЕЛЫЙ (2720359966)</t>
  </si>
  <si>
    <t>2720380000</t>
  </si>
  <si>
    <t>Толкатель магнитный к подъемнику ФриЛайт (2720380000)</t>
  </si>
  <si>
    <t>2720390000</t>
  </si>
  <si>
    <t>Держатель магнитный к подъемнику ФриЛайт (2720390000)</t>
  </si>
  <si>
    <t>2720400000</t>
  </si>
  <si>
    <t>Накладка магнитного держателя к подъемнику ФриЛайт (2720400000)</t>
  </si>
  <si>
    <t>Подъемники         Газовый амортизатор</t>
  </si>
  <si>
    <t>0013369006</t>
  </si>
  <si>
    <t>Газовый амортизатор 200 N, для пантографа, серебристый (0013369006)</t>
  </si>
  <si>
    <t>Газовый амортизатор</t>
  </si>
  <si>
    <t>Серебристый</t>
  </si>
  <si>
    <t>0013379006</t>
  </si>
  <si>
    <t>Газовый амортизатор 250 N, для пантографа, серебристый (0013379006)</t>
  </si>
  <si>
    <t>0013389006</t>
  </si>
  <si>
    <t>Газовый амортизатор 320 N, для пантографа, серебристый (0013389006)</t>
  </si>
  <si>
    <t>0013399006</t>
  </si>
  <si>
    <t>Газовый амортизатор 380 N, для пантографа, серебристый (0013399006)</t>
  </si>
  <si>
    <t>0013569006</t>
  </si>
  <si>
    <t>Газовый амортизатор 450 N, для пантографа, серебристый (0013569006)</t>
  </si>
  <si>
    <t>Аксессуары         СпейсФлекс</t>
  </si>
  <si>
    <t>0053600005</t>
  </si>
  <si>
    <t>СпейсФлекс организация 472/520x472X130, цвет ХРОМ,/АНТРАЦИТ 1 шт./уп. (0053600005)</t>
  </si>
  <si>
    <t>СпейсФлекс</t>
  </si>
  <si>
    <t>Хром/Антрацит</t>
  </si>
  <si>
    <t>Аксессуары         Полка для специй</t>
  </si>
  <si>
    <t>2352270102</t>
  </si>
  <si>
    <t>Диспенса/Диспенса Джуниор полка для специй, цвет ТИТАН, 1 шт./уп (2352270102)</t>
  </si>
  <si>
    <t>2352279846</t>
  </si>
  <si>
    <t>Диспенса/Диспенса Джуниор полка для специй, цвет АНТРАЦИТ, 1 шт./уп (2352279846)</t>
  </si>
  <si>
    <t>Аксессуары         ЮБОКС</t>
  </si>
  <si>
    <t xml:space="preserve">Тандем/Тандем Сайд </t>
  </si>
  <si>
    <t>2611140102</t>
  </si>
  <si>
    <t>ЮБОКС набор№6, Тандем Сайд 600 мм, цвет ТИТАН,/емкости БЕЛЫЕ 1 уп. (2611140102)</t>
  </si>
  <si>
    <t>2354930102</t>
  </si>
  <si>
    <t>ЮБОКС набор№15, Тандем Сайд, 600 мм, цвет ТИТАН,/ емкости БЕЛЫЕ 1 уп. (2354930102)</t>
  </si>
  <si>
    <t>ЮБОКС набор№3, Тандем Сайд 600 мм, цвет АНТРАЦИТ,/емкости АНТРАЦИТ 1 уп. (2611119846)</t>
  </si>
  <si>
    <t>2611149846</t>
  </si>
  <si>
    <t>ЮБОКС набор№6, Тандем Сайд 600 мм, цвет АНТРАЦИТ,/емкости АНТРАЦИТ 1 уп. (2611149846)</t>
  </si>
  <si>
    <t>2354939846</t>
  </si>
  <si>
    <t>ЮБОКС набор№15, Тандем Сайд 600 мм, цвет АНТРАЦИТ,/емкости АНТРАЦИТ 1 уп. (2354939846)</t>
  </si>
  <si>
    <t>Аксессуары          ФайнЛайн Линик</t>
  </si>
  <si>
    <t>ФайнЛайн Линик</t>
  </si>
  <si>
    <t>400-450</t>
  </si>
  <si>
    <t>500-600</t>
  </si>
  <si>
    <t>800-900</t>
  </si>
  <si>
    <t>1000-1200</t>
  </si>
  <si>
    <t>Лоток300 мм/500 мм +делитель, ясень темный, ROCKENHOUSEN (2373750368)</t>
  </si>
  <si>
    <t>Ясень темный</t>
  </si>
  <si>
    <t>0092000368</t>
  </si>
  <si>
    <t>Вкладыш ФайнЛайн 300 мм/500 мм, ЯСЕНЬ черный (0092000368)</t>
  </si>
  <si>
    <t>0092050368</t>
  </si>
  <si>
    <t>Делитель для приборов ФайнЛайн, 137x472x37, 5 мм, ЯСЕНЬ черный (0092050368)</t>
  </si>
  <si>
    <t>Лоток300 мм/500 мм+держ.ножей, ясень темный, ROCKENHOUSEN (2373760368)</t>
  </si>
  <si>
    <t>0091690368</t>
  </si>
  <si>
    <t>Держатель для ножей ФайнЛайн, 137x472x26 мм, ЯСЕНЬ черный (0091690368)</t>
  </si>
  <si>
    <t>Лоток300 мм/500 мм+держ.фольги, ясень темный, ROCKENHOUSEN (2373770368)</t>
  </si>
  <si>
    <t>0092100368</t>
  </si>
  <si>
    <t>Держатель для фольги ФайнЛайн, 137x472x45 мм, ЯСЕНЬ черный (0092100368)</t>
  </si>
  <si>
    <t>0092010368</t>
  </si>
  <si>
    <t>Лоток 400 - 450 мм/500 мм, ЯСЕНЬ черный, ROCKENHOUSEN (0092010368)</t>
  </si>
  <si>
    <t>0092020368</t>
  </si>
  <si>
    <t>Лоток 500 - 600 мм/500 мм, ЯСЕНЬ черный, ROCKENHOUSEN (0092020368)</t>
  </si>
  <si>
    <t>Лоток500 - 600 мм/500 мм+держ.ножей, ясень темный, ROCKENHOUSEN (2373780368)</t>
  </si>
  <si>
    <t>Лоток500 - 600 мм/500 мм+держ.фольги, ясень темный, ROCKENHOUSEN (2373790368)</t>
  </si>
  <si>
    <t>0092030368</t>
  </si>
  <si>
    <t>Лоток 800 - 900 мм/500 мм, ЯСЕНЬ черный, ROCKENHOUSEN (0092030368)</t>
  </si>
  <si>
    <t>Лоток 800 - 900 мм/500 мм+держ.ножей, ясень темный, ROCKENHOUSEN (2373800368)</t>
  </si>
  <si>
    <t>Лоток 800 - 900 мм/500 мм+держ.фольги, ясень темный, ROCKENHOUSEN (2373810368)</t>
  </si>
  <si>
    <t>Лоток 800 - 900 мм/500 мм+держ.фольги+ножи, ясень темный, ROCKENHOUSEN (2373820368)</t>
  </si>
  <si>
    <t>0092040368</t>
  </si>
  <si>
    <t>Лоток 1000 - 1200 мм/500 мм, ЯСЕНЬ черный, ROCKENHOUSEN (0092040368)</t>
  </si>
  <si>
    <t>Лоток 1000 - 1200 мм/500 мм+держ.ножей, ясень темный, ROCKENHOUSEN (2373830368)</t>
  </si>
  <si>
    <t>Лоток 1000 - 1200 мм/500 мм+держ.фольги, ясень темный, ROCKENHOUSEN (2373840368)</t>
  </si>
  <si>
    <t>Лоток 1000 - 1200 мм/500 мм+ножи+фольга, ясень темный, ROCKENHOUSEN (2373850368)</t>
  </si>
  <si>
    <t>Лоток 1000 - 1200 мм/500 мм+делит+ножи+фольга, ясень темный, ROCKENHOUSEN (2373860368)</t>
  </si>
  <si>
    <t>0091710368</t>
  </si>
  <si>
    <t>Деревянный ящик ФайнЛайн  236x472x120мм, ЯСЕНЬ черный, с ручками (0091710368)</t>
  </si>
  <si>
    <t>0091720368</t>
  </si>
  <si>
    <t>Деревянный ящик ФайнЛайн  236x236x120мм, ЯСЕНЬ черный, с ручами (0091720368)</t>
  </si>
  <si>
    <t>0091959844</t>
  </si>
  <si>
    <t>U-образный делитель ФайнЛайн  218x99x114мм, ГРАФИТ черный, с ручками (0091959844)</t>
  </si>
  <si>
    <t>Графит черный</t>
  </si>
  <si>
    <t>0091970368</t>
  </si>
  <si>
    <t>Держатель для тарелок ФайнЛайн 340x180x191мм ЯСЕНЬ черный (0091970368)</t>
  </si>
  <si>
    <t>0092060368</t>
  </si>
  <si>
    <t>Вставка для глубоких ящиков ФайнЛайн 600x150x49мм., ЯСЕНЬ черный (0092060368)</t>
  </si>
  <si>
    <t>Аксессуары          ЛинероМозаик</t>
  </si>
  <si>
    <t>ЛинероМозаик 900 мм КОМПЛЕКТ №1 цвет АНТРАЦИТ (2722019846)</t>
  </si>
  <si>
    <t>ЛинероМозаик</t>
  </si>
  <si>
    <t>0089019845</t>
  </si>
  <si>
    <t>ЛинероМозаик профиль 900 мм алюм. цвет СТАЛЬ нерж. (0089019845)</t>
  </si>
  <si>
    <t>0089229844</t>
  </si>
  <si>
    <t>ЛинероМозаик рейлинг 2 крючка, 85x45x40 мм, цвет АНТРАЦИТ, (0089229844)</t>
  </si>
  <si>
    <t>0089089844</t>
  </si>
  <si>
    <t>ЛинероМозаик держатель бумаж. полотенца, 350x155x120 мм, цвет АНТРАЦИТ, (0089089844)</t>
  </si>
  <si>
    <t>0089139844</t>
  </si>
  <si>
    <t>ЛинероМозаик полка 350x110x200 мм, цвет АНТРАЦИТ, (008913 9844)</t>
  </si>
  <si>
    <t>ЛинероМозаик 900 мм КОМПЛЕКТ №2 цвет АНТРАЦИТ (2722029846)</t>
  </si>
  <si>
    <t>0089069844</t>
  </si>
  <si>
    <t>ЛинероМозаик держатель для ножей, 350x45x200 мм, цвет АНТРАЦИТ, (0089069844)</t>
  </si>
  <si>
    <t>ЛинероМозаик 900 мм КОМПЛЕКТ №3 цвет АНТРАЦИТ (2722039846)</t>
  </si>
  <si>
    <t>0089099844</t>
  </si>
  <si>
    <t>ЛинероМозаик держатель для фольги, 350x110x300 мм, цвет АНТРАЦИТ, (0089099844)</t>
  </si>
  <si>
    <t>ЛинероМозаик 1500 мм КОМПЛЕКТ №1 цвет АНТРАЦИТ (2722049846)</t>
  </si>
  <si>
    <t>0089039845</t>
  </si>
  <si>
    <t>ЛинероМозаик профиль 1500 мм алюм. цвет СТАЛЬ нерж. (0089039845)</t>
  </si>
  <si>
    <t>ЛинероМозаик 1500 мм КОМПЛЕКТ №2 цвет АНТРАЦИТ (2722059846)</t>
  </si>
  <si>
    <t>ЛинероМозаик 1800 мм КОМПЛЕКТ №1 цвет АНТРАЦИТ (2722069846)</t>
  </si>
  <si>
    <t>2349519845</t>
  </si>
  <si>
    <t>ЛинероМозаик профиль 1800 мм алюм. цвет СТАЛЬ нерж. (2349519845)</t>
  </si>
  <si>
    <t>0089259844</t>
  </si>
  <si>
    <t>ЛинероМозаик полка вверх, 350x90x10 мм, цвет АНТРАЦИТ, (0089259844)</t>
  </si>
  <si>
    <t>0089109003</t>
  </si>
  <si>
    <t>ЛинероМозаик контейнер + делитель пластик, 135x135x155 мм, цвет БЕЛЫЙ (0089109003)</t>
  </si>
  <si>
    <t>0089129844</t>
  </si>
  <si>
    <t>ЛинероМозаик полка, 350x110x140мм, цвет АНТРАЦИТ (0089129844)</t>
  </si>
  <si>
    <t>0089149844</t>
  </si>
  <si>
    <t>ЛинероМозаик полка, 350x110x300мм, цвет АНТРАЦИТ (0089149844)</t>
  </si>
  <si>
    <t>0089189844</t>
  </si>
  <si>
    <t>ЛинероМозаик полка+рейлинг, 350x110x200мм, цвет АНТРАЦИТ (0089189844)</t>
  </si>
  <si>
    <t>0089199844</t>
  </si>
  <si>
    <t>ЛинероМозаик полка+рейлинг, 350x110x300мм, цвет АНТРАЦИТ (0089199844)</t>
  </si>
  <si>
    <t>0089209844</t>
  </si>
  <si>
    <t>ЛинероМозаик держатель для полотенца(верх.креп), 350x75x10мм, цвет АНТРАЦИТ (0089209844)</t>
  </si>
  <si>
    <t>0089219844</t>
  </si>
  <si>
    <t>ЛинероМозаик держатель для полотенца(низ.креп), 350x75x40мм, цвет АНТРАЦИТ (0089219844)</t>
  </si>
  <si>
    <t>0089239844</t>
  </si>
  <si>
    <t>ЛинероМозаик рейлинг 6 крючков, 250x45x40мм, цвет АНТРАЦИТ (0089239844)</t>
  </si>
  <si>
    <t>0089249844</t>
  </si>
  <si>
    <t>ЛинероМозаик полка вверхняя, 235x90x10мм, цвет АНТРАЦИТ (0089249844)</t>
  </si>
  <si>
    <t>0089269844</t>
  </si>
  <si>
    <t>ЛинероМозаик полка вверхняя, 585x90x10мм, цвет АНТРАЦИТ  (0089269844)</t>
  </si>
  <si>
    <t>0089310000</t>
  </si>
  <si>
    <t>ЛинероМозаик, декоративная накладка,  размер "S", 235x4x106,5 мм, тонированное темное стекло (0089310000)</t>
  </si>
  <si>
    <t>Темное стекло</t>
  </si>
  <si>
    <t>0089320000</t>
  </si>
  <si>
    <t>ЛинероМозаик, декоративная накладка,  размер "M", 350x4x106,5 мм. тонированное темное стекло (0089320000)</t>
  </si>
  <si>
    <t>0089330000</t>
  </si>
  <si>
    <t>ЛинероМозаик, декоративная накладка,  размер "L", 585x4x106,5 мм. тонированное темное стекло (0089330000)</t>
  </si>
  <si>
    <t>0089119003</t>
  </si>
  <si>
    <t>ЛинероМозаик маленькая подставка-пиала, 100x100x55мм цвет БЕЛЫЙ (0089119003)</t>
  </si>
  <si>
    <t>Аксессуары         Линеро Классик</t>
  </si>
  <si>
    <t>0080410005</t>
  </si>
  <si>
    <t>Полка для разделочных досок, Линеро, 420x110x350мм, цвет: ХРОМ глянцевый (0080410005)</t>
  </si>
  <si>
    <t>Линеро Классик</t>
  </si>
  <si>
    <t>Хром глянцевый</t>
  </si>
  <si>
    <t>0080410018</t>
  </si>
  <si>
    <t>Полка для разделочных досок, Линеро, 420x110x350 мм, цвет: ХРОМ матовый (0080410018)</t>
  </si>
  <si>
    <t>Хром матовый</t>
  </si>
  <si>
    <t>0080420005</t>
  </si>
  <si>
    <t xml:space="preserve"> Полка для специй, Линеро, 350x90x275мм, цвет: ХРОМ глянцевый (0080420005)</t>
  </si>
  <si>
    <t>0080420018</t>
  </si>
  <si>
    <t xml:space="preserve"> Полка для специй, Линеро, 350x90x275мм, цвет: ХРОМ матовый (0080420018)</t>
  </si>
  <si>
    <t>0080450005</t>
  </si>
  <si>
    <t>Полка навесная большая, Линеро, 455x185x270мм, цвет: ХРОМ глянцевый (0080450005)</t>
  </si>
  <si>
    <t>0080450018</t>
  </si>
  <si>
    <t>Полка навесная большая, Линеро, 455x185x270мм, цвет: ХРОМ матовый (0080450018)</t>
  </si>
  <si>
    <t>0080460005</t>
  </si>
  <si>
    <t>Полка навесная малая, Линеро, 455x185x150мм, цвет: ХРОМ глянцевый (0080460005)</t>
  </si>
  <si>
    <t>0080460018</t>
  </si>
  <si>
    <t>Полка навесная малая, Линеро, 455x185x150мм, цвет: ХРОМ матовый (0080460018)</t>
  </si>
  <si>
    <t>0080470005</t>
  </si>
  <si>
    <t>Полка универсальная с 2 крючками, Линеро, 280x145x270мм, цвет: ХРОМ глянцевый (0080470005)</t>
  </si>
  <si>
    <t>0080470018</t>
  </si>
  <si>
    <t>Полка универсальная с 2 крючками, Линеро, 280x145x270 мм, цвет: ХРОМ матовый (0080470018)</t>
  </si>
  <si>
    <t>0080520005</t>
  </si>
  <si>
    <t>Полка угловая, Линеро, 320x340x275мм, цвет: ХРОМ глянцевый (0080520005)</t>
  </si>
  <si>
    <t>0080520018</t>
  </si>
  <si>
    <t>Полка угловая, Линеро, 320x340x275мм, цвет: ХРОМ матовый (0080520018)</t>
  </si>
  <si>
    <t>0080530005</t>
  </si>
  <si>
    <t>Держатель для бумажных салфеток, Линеро, 325x152x180мм, цвет: ХРОМ глянцевый (0080530005)</t>
  </si>
  <si>
    <t>0080530018</t>
  </si>
  <si>
    <t>Держатель для бумажных салфеток, Линеро, 325x152x180мм, цвет: ХРОМ матовый (0080530018)</t>
  </si>
  <si>
    <t>0080650005</t>
  </si>
  <si>
    <t>Стакан металлический, Линеро, 140x165x365мм, цвет: ХРОМ глянцевый (0080650005)</t>
  </si>
  <si>
    <t>0080650018</t>
  </si>
  <si>
    <t>Стакан металлический, Линеро, 140x165x365мм, цвет: ХРОМ матовый (0080650018)</t>
  </si>
  <si>
    <t>0080690005</t>
  </si>
  <si>
    <t>Держатель для фольги, пленки и бумажного полотенца, Линеро, 325x155x390мм, цвет: ХРОМ глянцевый (0080690005)</t>
  </si>
  <si>
    <t>0080690018</t>
  </si>
  <si>
    <t>Держатель для фольги, пленки и бумажного полотенца, Линеро, 325x155x390мм, цвет: ХРОМ матовый (0080690018)</t>
  </si>
  <si>
    <t>0080290008</t>
  </si>
  <si>
    <t>Соединитель, Линеро, Ø 16мм  (0080290008)</t>
  </si>
  <si>
    <t>Белый пластик</t>
  </si>
  <si>
    <t>0080320005</t>
  </si>
  <si>
    <t>Держатель рейлинга, Линеро, Ø 16мм, дистанция от стены 50мм, цвет: ХРОМ глянцевый (0080320005)</t>
  </si>
  <si>
    <t>0080320018</t>
  </si>
  <si>
    <t>Держатель рейлинга, Линеро, Ø 16мм, дистанция от стены 50мм, цвет: ХРОМ матовый (0080320018)</t>
  </si>
  <si>
    <t>0180360005</t>
  </si>
  <si>
    <t>Рейлинг 600 мм, Линеро, КОМПЛект: труба 600, 2 заглушки, 2 держателя, 5 крючков, цвет ХРОМ глянцевый (0180360005)</t>
  </si>
  <si>
    <t>0180360018</t>
  </si>
  <si>
    <t>Рейлинг 600 мм, Линеро, КОМПЛект: труба 600, 2 заглушки, 2 держателя, 5 крючков, цвет ХРОМ матовый (0180360018)</t>
  </si>
  <si>
    <t>0180380005</t>
  </si>
  <si>
    <t>Рейлинг 1200 мм, Линеро, КОМПЛект: труба 1200, 2 заглушки, 2 держателя, 5 крючков, цвет ХРОМ глянцевый (0180380005)</t>
  </si>
  <si>
    <t>0180380018</t>
  </si>
  <si>
    <t>Рейлинг 1200 мм, Линеро, КОМПЛект: труба 1200, 2 заглушки, 2 держателя, 5 крючков, цвет ХРОМ матовый (0180380018)</t>
  </si>
  <si>
    <t>Рамы для стеллажных систем         Юкей</t>
  </si>
  <si>
    <t>2367509873</t>
  </si>
  <si>
    <t>ЮКей Рама из стального профиля для стеллажных систем 30x320x550 мм, цвет ЧЕРНЫЙ 1 шт (2367509873)</t>
  </si>
  <si>
    <t>Рамы для стеллажных систем</t>
  </si>
  <si>
    <t>Юкей</t>
  </si>
  <si>
    <t>2367549873</t>
  </si>
  <si>
    <t>ЮКей Рама из стального профиля для стеллажных систем 30x320x905 мм, цвет ЧЕРНЫЙ 1 шт (2367549873)</t>
  </si>
  <si>
    <t>2367589873</t>
  </si>
  <si>
    <t>ЮКей Рама из стального профиля для стеллажных систем 30x320x1500 мм, цвет ЧЕРНЫЙ 1 шт (2367589873)</t>
  </si>
  <si>
    <t>2367629873</t>
  </si>
  <si>
    <t>ЮКей Рама из стального профиля для стеллажных систем 30x320x2210 мм, цвет ЧЕРНЫЙ (2367629873)</t>
  </si>
  <si>
    <t>2370239873</t>
  </si>
  <si>
    <t>ЮКей Ножка регулируемая по высоте 20x20x100 мм, цвет ЧЕРНЫЙ, 1 шт (2370239873)</t>
  </si>
  <si>
    <t>2367469873</t>
  </si>
  <si>
    <t>ЮКей Рама из стального профиля для стеллажных систем 30x200x668 мм, цвет ЧЕРНЫЙ (2367469873)</t>
  </si>
  <si>
    <t>2367489873</t>
  </si>
  <si>
    <t>ЮКей Рама из стального профиля для стеллажных систем 30x200x905 мм, цвет ЧЕРНЫЙ (2367489873)</t>
  </si>
  <si>
    <t>Дата: 09.03.2021</t>
  </si>
  <si>
    <t>Диспенса - YouBoxx 300 мм ПВ КОМПЛЕКТ установочный, H1900 - 2300 мм, цвет ТИТАН, (2699610102)</t>
  </si>
  <si>
    <t>Диспенса - YouBoxx 300 мм ПВ КОМПЛЕКТ установочный, H1900 - 2300 мм,  цвет АНТРАЦИТ (2699619846)</t>
  </si>
  <si>
    <t>Диспенса - YouBoxx 300 мм ПВ КОМПЛЕКТ установочный, H1600 - 2000 мм, цвет ТИТАН, (2699410102)</t>
  </si>
  <si>
    <t>Диспенса - YouBoxx 300 мм ПВ КОМПЛЕКТ установочный, H1600 - 2000 мм, цвет АНТРАЦИТ (2699419846)</t>
  </si>
  <si>
    <t>Диспенса - YouBoxx 300 мм ПВ КОМПЛЕКТ установочный, H1200 - 1600 мм, цвет ТИТАН, (2699310102)</t>
  </si>
  <si>
    <t>Диспенса - YouBoxx 300 мм ПВ КОМПЛЕКТ установочный, H1200 - 1600 мм, цвет АНТРАЦИТ (2699319846)</t>
  </si>
  <si>
    <t>Диспенса - YouBoxx 300 мм ЧВ КОМПЛЕКТ установочный, H1900 - 2300 мм,  цвет ТИТАН, (2699600102)</t>
  </si>
  <si>
    <t>Диспенса - YouBoxx 300 мм ЧВ КОМПЛЕКТ установочный, H1900 - 2300 мм,  цвет АНТРАЦИТ (2699609846)</t>
  </si>
  <si>
    <t>Диспенса - YouBoxx 300 мм ЧВ КОМПЛЕКТ установочный, H1600 - 2000 мм, цвет ТИТАН (2699400102)</t>
  </si>
  <si>
    <t>Диспенса - YouBoxx 300 мм ЧВ КОМПЛЕКТ установочный, H1600 - 2000 мм,,  цвет АНТРАЦИТ (2699409846)</t>
  </si>
  <si>
    <t>Диспенса - YouBoxx 300 мм ЧВ КОМПЛЕКТ установочный, H1200 - 1600 мм, цвет ТИТАН, (2699300102)</t>
  </si>
  <si>
    <t>Диспенса - YouBoxx 300 мм ЧВ КОМПЛЕКТ установочный, H1200 - 1600 мм, цвет АНТРАЦИТ (2699309846)</t>
  </si>
  <si>
    <t>Тандем II - YouBoxx №3 КОМПЛЕКТ, 600 мм, Н1700, 6 полок, Арена КЛАССИК, 1хYouBoxxboxx, цвет ХРОМ, (2376620005)</t>
  </si>
  <si>
    <t>Тандем II - YouBoxx №3 КОМПЛЕКТ 600 мм Н1700, 6 полок, Арена СТИЛЬ, 1хYouBoxxboxx, цвет АНТРАЦИТ (2376639846)</t>
  </si>
  <si>
    <t>Тандем II - YouBoxx №3 КОМПЛЕКТ 600 мм, Н 1700,  6 полок, Арена КЛАССИК,  1хYouBoxxboxx, цвет ТИТАН, (2376620102)</t>
  </si>
  <si>
    <t>Тандем Сайд - YouBoxx №3 600 мм КОМПЛЕКТ, Н1700, Арена КЛАССИК, цвет ХРОМ (2377100005)</t>
  </si>
  <si>
    <t>Тандем Сайд - YouBoxx №3 600 мм КОМПЛЕКТ, Н1700, Арена СТИЛЬ, цвет АНТРАЦИТ (2377119846)</t>
  </si>
  <si>
    <t>Тандем Сайд - YouBoxx №3 600 мм КОМПЛЕКТ, Н1700, Арена КЛАССИК, цвет ТИТАН (2377100102)</t>
  </si>
  <si>
    <t>Диспенса Джуниор - YouBoxx №5 КОМПЛЕКТ 300 мм, h640 - 728 мм, Арена КЛАССИК 1 полка, цвет ХРОМ, (2606390005)</t>
  </si>
  <si>
    <t>Диспенса Джуниор - YouBoxx №1 КОМПЛЕКТ 300 мм, h640 - 728 мм, Арена КЛАССИК 1 полка, цвет ХРОМ, (2707010005)</t>
  </si>
  <si>
    <t>Диспенса Джуниор - YouBoxx №.3 КОМПЛЕКТ 300 мм, h640 - 728 мм, Арена КЛАССИК 1 полка, цвет ХРОМ, (2606400005)</t>
  </si>
  <si>
    <t>Диспенса Джуниор - YouBoxx № 5 КОМПЛЕКТ 300 мм, h640 - 728 мм, Арена СТИЛЬ 1 полка, цвет АНТРАЦИТ (2606419846)</t>
  </si>
  <si>
    <t>Диспенса Джуниор - YouBoxx №1 КОМПЛЕКТ 300 мм, h640 - 728 мм, Арена СТИЛЬ 1 полка, цвет АНТРАЦИТ (2707019846)</t>
  </si>
  <si>
    <t>Диспенса Джуниор - YouBoxx №3 КОМПЛЕКТ 2 300 мм, h640 - 728 мм, Арена СТИЛЬ 1 полка, цвет АНТРАЦИТ (2606429846)</t>
  </si>
  <si>
    <t>Диспенса Джуниор - YouBoxx №5 КОМПЛЕКТ 300 мм, h640 - 728 мм, Арена КЛАССИК 1 полка, цвет ТИТАН, (2606430102)</t>
  </si>
  <si>
    <t>Диспенса Джуниор - YouBoxx №1 КОМПЛЕКТ 300 мм, h640 - 728 мм, Арена КЛАССИК 1 полка, цвет ТИТАН, (2707010102)</t>
  </si>
  <si>
    <t>Диспенса Джуниор - YouBoxx №3 КОМПЛЕКТ 2300 мм, h640 - 728 мм, Арена КЛАССИК 1 полка, цвет ТИТАН, (2606440102)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</si>
</sst>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_-* #,##0.00\ [$€-1]_-;\-* #,##0.00\ [$€-1]_-;_-* &quot;-&quot;??\ [$€-1]_-;_-@_-"/>
    <numFmt numFmtId="166" formatCode="_-* #,##0.00\ [$₽-419]_-;\-* #,##0.00\ [$₽-419]_-;_-* &quot;-&quot;??\ [$₽-419]_-;_-@_-"/>
  </numFmts>
  <fonts count="59"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5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  <charset val="204"/>
    </font>
    <font>
      <b/>
      <u/>
      <sz val="10"/>
      <color theme="10"/>
      <name val="Arial"/>
      <family val="2"/>
    </font>
    <font>
      <b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8"/>
      <color theme="0" tint="-0.14999847407452621"/>
      <name val="Times New Roman"/>
      <family val="1"/>
    </font>
    <font>
      <b/>
      <sz val="24"/>
      <color rgb="FF19B328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8"/>
      <color rgb="FF000000"/>
      <name val="Times New Roman"/>
      <family val="1"/>
    </font>
    <font>
      <sz val="24"/>
      <color rgb="FF19B328"/>
      <name val="Times New Roman"/>
      <family val="1"/>
      <charset val="204"/>
    </font>
    <font>
      <b/>
      <u/>
      <sz val="13"/>
      <color rgb="FF117D1B"/>
      <name val="Times New Roman"/>
      <family val="1"/>
    </font>
    <font>
      <sz val="14"/>
      <color rgb="FF000000"/>
      <name val="Times New Roman"/>
      <family val="1"/>
    </font>
    <font>
      <b/>
      <u/>
      <sz val="13"/>
      <name val="Times New Roman"/>
      <family val="1"/>
    </font>
    <font>
      <b/>
      <sz val="16"/>
      <color rgb="FF000000"/>
      <name val="Times New Roman"/>
      <family val="1"/>
    </font>
    <font>
      <b/>
      <sz val="20"/>
      <color rgb="FF000000"/>
      <name val="Times New Roman"/>
      <family val="1"/>
    </font>
    <font>
      <b/>
      <u/>
      <sz val="14"/>
      <color rgb="FF19B328"/>
      <name val="Times New Roman"/>
      <family val="1"/>
    </font>
    <font>
      <sz val="16"/>
      <color theme="1"/>
      <name val="Arial"/>
      <family val="2"/>
      <charset val="204"/>
    </font>
    <font>
      <u/>
      <sz val="14"/>
      <color rgb="FF19B328"/>
      <name val="Times New Roman"/>
      <family val="1"/>
      <charset val="204"/>
    </font>
    <font>
      <b/>
      <u/>
      <sz val="12"/>
      <name val="Times New Roman"/>
      <family val="1"/>
    </font>
    <font>
      <b/>
      <u/>
      <sz val="12"/>
      <color rgb="FF007033"/>
      <name val="Times New Roman"/>
      <family val="1"/>
    </font>
    <font>
      <b/>
      <u/>
      <sz val="14"/>
      <color rgb="FF007033"/>
      <name val="Times New Roman"/>
      <family val="1"/>
    </font>
    <font>
      <sz val="12"/>
      <color rgb="FF007033"/>
      <name val="Times New Roman"/>
      <family val="1"/>
    </font>
    <font>
      <b/>
      <sz val="14"/>
      <color rgb="FF000000"/>
      <name val="Times New Roman"/>
      <family val="1"/>
    </font>
    <font>
      <b/>
      <sz val="8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8"/>
      <color theme="0" tint="-4.9989318521683403E-2"/>
      <name val="Times New Roman"/>
      <family val="1"/>
    </font>
    <font>
      <b/>
      <sz val="12"/>
      <color theme="0" tint="-4.9989318521683403E-2"/>
      <name val="Times New Roman"/>
      <family val="1"/>
    </font>
    <font>
      <sz val="11"/>
      <color theme="1"/>
      <name val="Arial"/>
      <family val="2"/>
    </font>
    <font>
      <b/>
      <sz val="15"/>
      <color rgb="FF000000"/>
      <name val="Times New Roman"/>
      <family val="1"/>
    </font>
    <font>
      <sz val="15"/>
      <color rgb="FF000000"/>
      <name val="Times New Roman"/>
      <family val="1"/>
      <charset val="204"/>
    </font>
    <font>
      <u/>
      <sz val="8"/>
      <color rgb="FF0000FF"/>
      <name val="Arial"/>
      <family val="2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</font>
    <font>
      <u/>
      <sz val="8"/>
      <color rgb="FFFF0000"/>
      <name val="Arial"/>
      <family val="2"/>
    </font>
    <font>
      <sz val="7"/>
      <color theme="1"/>
      <name val="Arial"/>
      <family val="2"/>
    </font>
    <font>
      <sz val="10"/>
      <color theme="1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CE44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BAFB03"/>
        </stop>
      </gradientFill>
    </fill>
    <fill>
      <gradientFill type="path" left="0.5" right="0.5" top="0.5" bottom="0.5">
        <stop position="0">
          <color theme="0"/>
        </stop>
        <stop position="1">
          <color rgb="FFE1ED8B"/>
        </stop>
      </gradientFill>
    </fill>
    <fill>
      <gradientFill type="path" left="0.5" right="0.5" top="0.5" bottom="0.5">
        <stop position="0">
          <color theme="0"/>
        </stop>
        <stop position="1">
          <color rgb="FFDAE682"/>
        </stop>
      </gradientFill>
    </fill>
    <fill>
      <patternFill patternType="solid">
        <fgColor rgb="FF19B728"/>
        <bgColor indexed="64"/>
      </patternFill>
    </fill>
    <fill>
      <patternFill patternType="solid">
        <fgColor rgb="FF91F7A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D4E8A2"/>
        </stop>
      </gradientFill>
    </fill>
    <fill>
      <patternFill patternType="solid">
        <fgColor rgb="FFFFFFEB"/>
        <bgColor indexed="64"/>
      </patternFill>
    </fill>
    <fill>
      <patternFill patternType="solid">
        <fgColor rgb="FFF8F8F2"/>
        <bgColor indexed="64"/>
      </patternFill>
    </fill>
    <fill>
      <patternFill patternType="solid">
        <fgColor rgb="FFD6FBD5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EF882"/>
        </stop>
      </gradientFill>
    </fill>
    <fill>
      <gradientFill type="path" left="0.5" right="0.5" top="0.5" bottom="0.5">
        <stop position="0">
          <color theme="0"/>
        </stop>
        <stop position="1">
          <color rgb="FFF3EBAF"/>
        </stop>
      </gradientFill>
    </fill>
    <fill>
      <patternFill patternType="solid">
        <fgColor rgb="FF66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2" fillId="0" borderId="0"/>
    <xf numFmtId="0" fontId="15" fillId="0" borderId="0" applyNumberFormat="0" applyFill="0" applyBorder="0" applyAlignment="0" applyProtection="0"/>
    <xf numFmtId="0" fontId="21" fillId="0" borderId="0"/>
    <xf numFmtId="0" fontId="1" fillId="0" borderId="0"/>
    <xf numFmtId="0" fontId="50" fillId="0" borderId="0"/>
  </cellStyleXfs>
  <cellXfs count="190">
    <xf numFmtId="0" fontId="0" fillId="0" borderId="0" xfId="0"/>
    <xf numFmtId="0" fontId="2" fillId="2" borderId="0" xfId="1" applyFill="1" applyProtection="1">
      <protection hidden="1"/>
    </xf>
    <xf numFmtId="0" fontId="2" fillId="0" borderId="0" xfId="1" applyProtection="1">
      <protection hidden="1"/>
    </xf>
    <xf numFmtId="0" fontId="5" fillId="2" borderId="0" xfId="1" applyFont="1" applyFill="1" applyAlignment="1" applyProtection="1">
      <alignment vertical="top"/>
      <protection hidden="1"/>
    </xf>
    <xf numFmtId="0" fontId="6" fillId="2" borderId="0" xfId="1" applyFont="1" applyFill="1" applyAlignment="1" applyProtection="1">
      <alignment vertical="top"/>
      <protection hidden="1"/>
    </xf>
    <xf numFmtId="0" fontId="7" fillId="2" borderId="0" xfId="1" applyFont="1" applyFill="1" applyProtection="1">
      <protection hidden="1"/>
    </xf>
    <xf numFmtId="0" fontId="8" fillId="2" borderId="0" xfId="1" applyFont="1" applyFill="1" applyAlignment="1" applyProtection="1">
      <alignment horizontal="left"/>
      <protection hidden="1"/>
    </xf>
    <xf numFmtId="14" fontId="9" fillId="2" borderId="0" xfId="1" applyNumberFormat="1" applyFont="1" applyFill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164" fontId="11" fillId="2" borderId="0" xfId="1" applyNumberFormat="1" applyFont="1" applyFill="1" applyAlignment="1" applyProtection="1">
      <alignment horizontal="left"/>
      <protection hidden="1"/>
    </xf>
    <xf numFmtId="164" fontId="12" fillId="2" borderId="0" xfId="0" applyNumberFormat="1" applyFont="1" applyFill="1" applyAlignment="1" applyProtection="1">
      <alignment horizontal="left"/>
      <protection hidden="1"/>
    </xf>
    <xf numFmtId="0" fontId="13" fillId="3" borderId="0" xfId="1" applyFont="1" applyFill="1" applyProtection="1">
      <protection hidden="1"/>
    </xf>
    <xf numFmtId="0" fontId="14" fillId="3" borderId="0" xfId="1" applyFont="1" applyFill="1" applyProtection="1">
      <protection hidden="1"/>
    </xf>
    <xf numFmtId="0" fontId="13" fillId="0" borderId="0" xfId="1" applyFont="1" applyProtection="1">
      <protection hidden="1"/>
    </xf>
    <xf numFmtId="0" fontId="3" fillId="2" borderId="0" xfId="1" applyFont="1" applyFill="1" applyProtection="1">
      <protection hidden="1"/>
    </xf>
    <xf numFmtId="0" fontId="4" fillId="0" borderId="0" xfId="1" applyFont="1" applyProtection="1">
      <protection hidden="1"/>
    </xf>
    <xf numFmtId="0" fontId="16" fillId="0" borderId="0" xfId="2" applyFont="1" applyAlignment="1" applyProtection="1">
      <alignment horizontal="center" vertical="center"/>
      <protection hidden="1"/>
    </xf>
    <xf numFmtId="0" fontId="17" fillId="0" borderId="0" xfId="2" applyFont="1" applyAlignment="1" applyProtection="1">
      <alignment horizontal="center" vertical="center"/>
      <protection hidden="1"/>
    </xf>
    <xf numFmtId="0" fontId="18" fillId="0" borderId="0" xfId="1" applyFont="1" applyAlignment="1" applyProtection="1">
      <alignment horizontal="right"/>
      <protection hidden="1"/>
    </xf>
    <xf numFmtId="0" fontId="4" fillId="2" borderId="0" xfId="1" applyFont="1" applyFill="1" applyProtection="1">
      <protection hidden="1"/>
    </xf>
    <xf numFmtId="0" fontId="19" fillId="0" borderId="0" xfId="1" applyFont="1" applyProtection="1">
      <protection hidden="1"/>
    </xf>
    <xf numFmtId="0" fontId="20" fillId="0" borderId="0" xfId="1" applyFont="1" applyProtection="1">
      <protection hidden="1"/>
    </xf>
    <xf numFmtId="0" fontId="22" fillId="2" borderId="0" xfId="3" applyFont="1" applyFill="1" applyAlignment="1">
      <alignment vertical="center"/>
    </xf>
    <xf numFmtId="0" fontId="23" fillId="2" borderId="0" xfId="3" applyFont="1" applyFill="1" applyAlignment="1">
      <alignment horizontal="left" vertical="center" wrapText="1"/>
    </xf>
    <xf numFmtId="165" fontId="24" fillId="2" borderId="0" xfId="3" applyNumberFormat="1" applyFont="1" applyFill="1" applyAlignment="1">
      <alignment vertical="center"/>
    </xf>
    <xf numFmtId="165" fontId="25" fillId="2" borderId="0" xfId="3" applyNumberFormat="1" applyFont="1" applyFill="1" applyAlignment="1" applyProtection="1">
      <alignment vertical="center"/>
      <protection locked="0"/>
    </xf>
    <xf numFmtId="0" fontId="26" fillId="2" borderId="0" xfId="3" applyFont="1" applyFill="1" applyAlignment="1" applyProtection="1">
      <alignment vertical="center"/>
      <protection locked="0"/>
    </xf>
    <xf numFmtId="1" fontId="25" fillId="2" borderId="0" xfId="3" applyNumberFormat="1" applyFont="1" applyFill="1" applyAlignment="1">
      <alignment vertical="center"/>
    </xf>
    <xf numFmtId="165" fontId="25" fillId="2" borderId="0" xfId="3" applyNumberFormat="1" applyFont="1" applyFill="1" applyAlignment="1">
      <alignment vertical="center"/>
    </xf>
    <xf numFmtId="0" fontId="24" fillId="2" borderId="0" xfId="3" applyFont="1" applyFill="1" applyAlignment="1">
      <alignment vertical="center"/>
    </xf>
    <xf numFmtId="0" fontId="27" fillId="2" borderId="0" xfId="3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4" fillId="0" borderId="0" xfId="3" applyFont="1" applyAlignment="1">
      <alignment vertical="center"/>
    </xf>
    <xf numFmtId="0" fontId="25" fillId="0" borderId="0" xfId="3" applyFont="1" applyAlignment="1">
      <alignment vertical="center"/>
    </xf>
    <xf numFmtId="0" fontId="28" fillId="2" borderId="0" xfId="3" applyFont="1" applyFill="1" applyAlignment="1">
      <alignment horizontal="left" vertical="center" wrapText="1"/>
    </xf>
    <xf numFmtId="165" fontId="29" fillId="2" borderId="0" xfId="3" applyNumberFormat="1" applyFont="1" applyFill="1" applyAlignment="1">
      <alignment horizontal="center" vertical="center"/>
    </xf>
    <xf numFmtId="0" fontId="30" fillId="2" borderId="0" xfId="3" applyFont="1" applyFill="1" applyAlignment="1">
      <alignment horizontal="right"/>
    </xf>
    <xf numFmtId="0" fontId="29" fillId="2" borderId="0" xfId="3" applyFont="1" applyFill="1" applyAlignment="1">
      <alignment vertical="center"/>
    </xf>
    <xf numFmtId="0" fontId="33" fillId="2" borderId="0" xfId="3" applyFont="1" applyFill="1" applyAlignment="1">
      <alignment horizontal="center" vertical="center" wrapText="1"/>
    </xf>
    <xf numFmtId="165" fontId="24" fillId="2" borderId="0" xfId="3" applyNumberFormat="1" applyFont="1" applyFill="1" applyAlignment="1">
      <alignment horizontal="center" vertical="center"/>
    </xf>
    <xf numFmtId="165" fontId="24" fillId="2" borderId="0" xfId="3" applyNumberFormat="1" applyFont="1" applyFill="1" applyAlignment="1">
      <alignment horizontal="center" vertical="top"/>
    </xf>
    <xf numFmtId="1" fontId="31" fillId="2" borderId="0" xfId="3" applyNumberFormat="1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wrapText="1"/>
    </xf>
    <xf numFmtId="0" fontId="35" fillId="2" borderId="0" xfId="3" applyFont="1" applyFill="1" applyAlignment="1">
      <alignment horizontal="center" vertical="center" wrapText="1"/>
    </xf>
    <xf numFmtId="0" fontId="11" fillId="2" borderId="0" xfId="4" applyFont="1" applyFill="1"/>
    <xf numFmtId="0" fontId="36" fillId="2" borderId="0" xfId="3" applyFont="1" applyFill="1" applyAlignment="1">
      <alignment horizontal="right" vertical="center"/>
    </xf>
    <xf numFmtId="0" fontId="37" fillId="2" borderId="0" xfId="3" applyFont="1" applyFill="1" applyAlignment="1">
      <alignment horizontal="right" vertical="center"/>
    </xf>
    <xf numFmtId="164" fontId="40" fillId="4" borderId="1" xfId="3" applyNumberFormat="1" applyFont="1" applyFill="1" applyBorder="1" applyAlignment="1" applyProtection="1">
      <alignment horizontal="center" wrapText="1"/>
      <protection locked="0"/>
    </xf>
    <xf numFmtId="2" fontId="41" fillId="2" borderId="0" xfId="0" applyNumberFormat="1" applyFont="1" applyFill="1" applyAlignment="1" applyProtection="1">
      <alignment horizontal="center"/>
      <protection locked="0"/>
    </xf>
    <xf numFmtId="1" fontId="25" fillId="0" borderId="0" xfId="3" applyNumberFormat="1" applyFont="1" applyAlignment="1">
      <alignment vertical="center"/>
    </xf>
    <xf numFmtId="2" fontId="42" fillId="2" borderId="0" xfId="0" applyNumberFormat="1" applyFont="1" applyFill="1" applyAlignment="1">
      <alignment horizontal="center"/>
    </xf>
    <xf numFmtId="0" fontId="43" fillId="2" borderId="0" xfId="4" applyFont="1" applyFill="1" applyAlignment="1">
      <alignment horizontal="center" wrapText="1"/>
    </xf>
    <xf numFmtId="0" fontId="25" fillId="2" borderId="0" xfId="3" applyFont="1" applyFill="1" applyAlignment="1">
      <alignment vertical="center" wrapText="1"/>
    </xf>
    <xf numFmtId="9" fontId="31" fillId="4" borderId="1" xfId="3" applyNumberFormat="1" applyFont="1" applyFill="1" applyBorder="1" applyAlignment="1" applyProtection="1">
      <alignment horizontal="center" wrapText="1"/>
      <protection locked="0"/>
    </xf>
    <xf numFmtId="0" fontId="45" fillId="2" borderId="0" xfId="3" applyFont="1" applyFill="1" applyAlignment="1">
      <alignment horizontal="center" vertical="center" wrapText="1"/>
    </xf>
    <xf numFmtId="0" fontId="25" fillId="2" borderId="0" xfId="3" applyFont="1" applyFill="1" applyAlignment="1">
      <alignment vertical="center"/>
    </xf>
    <xf numFmtId="0" fontId="24" fillId="0" borderId="0" xfId="3" applyFont="1" applyAlignment="1" applyProtection="1">
      <alignment vertical="center"/>
      <protection locked="0"/>
    </xf>
    <xf numFmtId="165" fontId="25" fillId="0" borderId="0" xfId="3" applyNumberFormat="1" applyFont="1" applyAlignment="1">
      <alignment vertical="center"/>
    </xf>
    <xf numFmtId="0" fontId="25" fillId="3" borderId="3" xfId="3" applyFont="1" applyFill="1" applyBorder="1" applyAlignment="1">
      <alignment horizontal="center" vertical="center" wrapText="1"/>
    </xf>
    <xf numFmtId="0" fontId="40" fillId="3" borderId="3" xfId="3" applyFont="1" applyFill="1" applyBorder="1" applyAlignment="1">
      <alignment horizontal="center" vertical="center" wrapText="1"/>
    </xf>
    <xf numFmtId="165" fontId="46" fillId="3" borderId="3" xfId="3" applyNumberFormat="1" applyFont="1" applyFill="1" applyBorder="1" applyAlignment="1">
      <alignment horizontal="center" vertical="center" wrapText="1"/>
    </xf>
    <xf numFmtId="165" fontId="47" fillId="3" borderId="3" xfId="3" applyNumberFormat="1" applyFont="1" applyFill="1" applyBorder="1" applyAlignment="1">
      <alignment horizontal="center" vertical="center" wrapText="1"/>
    </xf>
    <xf numFmtId="165" fontId="47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3" applyFont="1" applyFill="1" applyAlignment="1" applyProtection="1">
      <alignment horizontal="center" vertical="center" wrapText="1"/>
      <protection locked="0"/>
    </xf>
    <xf numFmtId="165" fontId="40" fillId="4" borderId="1" xfId="3" applyNumberFormat="1" applyFont="1" applyFill="1" applyBorder="1" applyAlignment="1">
      <alignment horizontal="center" vertical="center" wrapText="1"/>
    </xf>
    <xf numFmtId="165" fontId="40" fillId="4" borderId="4" xfId="3" applyNumberFormat="1" applyFont="1" applyFill="1" applyBorder="1" applyAlignment="1">
      <alignment horizontal="center" vertical="center" wrapText="1"/>
    </xf>
    <xf numFmtId="165" fontId="40" fillId="6" borderId="5" xfId="3" applyNumberFormat="1" applyFont="1" applyFill="1" applyBorder="1" applyAlignment="1">
      <alignment horizontal="center" vertical="center" wrapText="1"/>
    </xf>
    <xf numFmtId="0" fontId="46" fillId="2" borderId="0" xfId="3" applyFont="1" applyFill="1" applyAlignment="1">
      <alignment horizontal="center" vertical="center" wrapText="1"/>
    </xf>
    <xf numFmtId="0" fontId="47" fillId="3" borderId="3" xfId="3" applyFont="1" applyFill="1" applyBorder="1" applyAlignment="1">
      <alignment horizontal="center" vertical="center" wrapText="1"/>
    </xf>
    <xf numFmtId="0" fontId="46" fillId="0" borderId="0" xfId="3" applyFont="1" applyAlignment="1">
      <alignment horizontal="center" vertical="center" wrapText="1"/>
    </xf>
    <xf numFmtId="0" fontId="25" fillId="0" borderId="6" xfId="3" applyFont="1" applyBorder="1" applyAlignment="1">
      <alignment horizontal="center" vertical="center"/>
    </xf>
    <xf numFmtId="0" fontId="25" fillId="0" borderId="6" xfId="3" applyFont="1" applyBorder="1" applyAlignment="1" applyProtection="1">
      <alignment horizontal="center" vertical="center"/>
      <protection locked="0"/>
    </xf>
    <xf numFmtId="0" fontId="48" fillId="2" borderId="6" xfId="3" applyFont="1" applyFill="1" applyBorder="1" applyAlignment="1" applyProtection="1">
      <alignment horizontal="center" vertical="center"/>
      <protection locked="0"/>
    </xf>
    <xf numFmtId="0" fontId="49" fillId="2" borderId="6" xfId="3" applyFont="1" applyFill="1" applyBorder="1" applyAlignment="1">
      <alignment horizontal="center" vertical="center"/>
    </xf>
    <xf numFmtId="0" fontId="25" fillId="7" borderId="3" xfId="3" applyFont="1" applyFill="1" applyBorder="1" applyAlignment="1">
      <alignment horizontal="center" vertical="center" wrapText="1"/>
    </xf>
    <xf numFmtId="0" fontId="51" fillId="3" borderId="3" xfId="3" applyFont="1" applyFill="1" applyBorder="1" applyAlignment="1">
      <alignment horizontal="center" vertical="center" wrapText="1"/>
    </xf>
    <xf numFmtId="1" fontId="25" fillId="3" borderId="3" xfId="3" applyNumberFormat="1" applyFont="1" applyFill="1" applyBorder="1" applyAlignment="1" applyProtection="1">
      <alignment horizontal="center" vertical="center" wrapText="1"/>
      <protection locked="0"/>
    </xf>
    <xf numFmtId="166" fontId="25" fillId="3" borderId="3" xfId="3" applyNumberFormat="1" applyFont="1" applyFill="1" applyBorder="1" applyAlignment="1">
      <alignment horizontal="center" vertical="center" wrapText="1"/>
    </xf>
    <xf numFmtId="0" fontId="52" fillId="3" borderId="3" xfId="3" applyFont="1" applyFill="1" applyBorder="1" applyAlignment="1">
      <alignment horizontal="center" vertical="center" wrapText="1"/>
    </xf>
    <xf numFmtId="0" fontId="25" fillId="8" borderId="7" xfId="3" applyFont="1" applyFill="1" applyBorder="1" applyAlignment="1">
      <alignment vertical="center" wrapText="1"/>
    </xf>
    <xf numFmtId="165" fontId="24" fillId="8" borderId="7" xfId="3" applyNumberFormat="1" applyFont="1" applyFill="1" applyBorder="1" applyAlignment="1">
      <alignment horizontal="center" vertical="center" wrapText="1"/>
    </xf>
    <xf numFmtId="165" fontId="25" fillId="8" borderId="7" xfId="3" applyNumberFormat="1" applyFont="1" applyFill="1" applyBorder="1" applyAlignment="1">
      <alignment horizontal="center" vertical="center" wrapText="1"/>
    </xf>
    <xf numFmtId="1" fontId="25" fillId="4" borderId="7" xfId="3" applyNumberFormat="1" applyFont="1" applyFill="1" applyBorder="1" applyAlignment="1" applyProtection="1">
      <alignment horizontal="center" vertical="center" wrapText="1"/>
      <protection locked="0"/>
    </xf>
    <xf numFmtId="165" fontId="25" fillId="4" borderId="7" xfId="3" applyNumberFormat="1" applyFont="1" applyFill="1" applyBorder="1" applyAlignment="1">
      <alignment horizontal="center" vertical="center" wrapText="1"/>
    </xf>
    <xf numFmtId="166" fontId="25" fillId="9" borderId="7" xfId="3" applyNumberFormat="1" applyFont="1" applyFill="1" applyBorder="1" applyAlignment="1">
      <alignment horizontal="center" vertical="center" wrapText="1"/>
    </xf>
    <xf numFmtId="0" fontId="25" fillId="8" borderId="7" xfId="3" applyFont="1" applyFill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/>
    </xf>
    <xf numFmtId="0" fontId="54" fillId="0" borderId="2" xfId="3" applyFont="1" applyBorder="1" applyAlignment="1">
      <alignment horizontal="left" vertical="center" wrapText="1"/>
    </xf>
    <xf numFmtId="165" fontId="55" fillId="0" borderId="2" xfId="3" applyNumberFormat="1" applyFont="1" applyBorder="1" applyAlignment="1">
      <alignment horizontal="center" vertical="center" wrapText="1"/>
    </xf>
    <xf numFmtId="1" fontId="25" fillId="10" borderId="2" xfId="3" applyNumberFormat="1" applyFont="1" applyFill="1" applyBorder="1" applyAlignment="1" applyProtection="1">
      <alignment horizontal="center" vertical="center" wrapText="1"/>
      <protection locked="0"/>
    </xf>
    <xf numFmtId="165" fontId="54" fillId="10" borderId="2" xfId="3" applyNumberFormat="1" applyFont="1" applyFill="1" applyBorder="1" applyAlignment="1">
      <alignment horizontal="center" vertical="center" wrapText="1"/>
    </xf>
    <xf numFmtId="166" fontId="54" fillId="11" borderId="2" xfId="3" applyNumberFormat="1" applyFont="1" applyFill="1" applyBorder="1" applyAlignment="1">
      <alignment horizontal="center" vertical="center" wrapText="1"/>
    </xf>
    <xf numFmtId="0" fontId="54" fillId="0" borderId="2" xfId="3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/>
    </xf>
    <xf numFmtId="0" fontId="54" fillId="0" borderId="13" xfId="3" applyFont="1" applyBorder="1" applyAlignment="1">
      <alignment horizontal="left" vertical="center" wrapText="1"/>
    </xf>
    <xf numFmtId="165" fontId="55" fillId="0" borderId="13" xfId="3" applyNumberFormat="1" applyFont="1" applyBorder="1" applyAlignment="1">
      <alignment horizontal="center" vertical="center" wrapText="1"/>
    </xf>
    <xf numFmtId="1" fontId="25" fillId="10" borderId="13" xfId="3" applyNumberFormat="1" applyFont="1" applyFill="1" applyBorder="1" applyAlignment="1" applyProtection="1">
      <alignment horizontal="center" vertical="center" wrapText="1"/>
      <protection locked="0"/>
    </xf>
    <xf numFmtId="165" fontId="54" fillId="10" borderId="13" xfId="3" applyNumberFormat="1" applyFont="1" applyFill="1" applyBorder="1" applyAlignment="1">
      <alignment horizontal="center" vertical="center" wrapText="1"/>
    </xf>
    <xf numFmtId="166" fontId="54" fillId="11" borderId="13" xfId="3" applyNumberFormat="1" applyFont="1" applyFill="1" applyBorder="1" applyAlignment="1">
      <alignment horizontal="center" vertical="center" wrapText="1"/>
    </xf>
    <xf numFmtId="0" fontId="54" fillId="0" borderId="13" xfId="3" applyFont="1" applyBorder="1" applyAlignment="1">
      <alignment horizontal="center" vertical="center" wrapText="1"/>
    </xf>
    <xf numFmtId="0" fontId="25" fillId="8" borderId="10" xfId="3" applyFont="1" applyFill="1" applyBorder="1" applyAlignment="1">
      <alignment vertical="center" wrapText="1"/>
    </xf>
    <xf numFmtId="165" fontId="24" fillId="8" borderId="10" xfId="3" applyNumberFormat="1" applyFont="1" applyFill="1" applyBorder="1" applyAlignment="1">
      <alignment horizontal="center" vertical="center" wrapText="1"/>
    </xf>
    <xf numFmtId="165" fontId="25" fillId="8" borderId="10" xfId="3" applyNumberFormat="1" applyFont="1" applyFill="1" applyBorder="1" applyAlignment="1">
      <alignment horizontal="center" vertical="center" wrapText="1"/>
    </xf>
    <xf numFmtId="1" fontId="25" fillId="4" borderId="10" xfId="3" applyNumberFormat="1" applyFont="1" applyFill="1" applyBorder="1" applyAlignment="1" applyProtection="1">
      <alignment horizontal="center" vertical="center" wrapText="1"/>
      <protection locked="0"/>
    </xf>
    <xf numFmtId="165" fontId="25" fillId="4" borderId="10" xfId="3" applyNumberFormat="1" applyFont="1" applyFill="1" applyBorder="1" applyAlignment="1">
      <alignment horizontal="center" vertical="center" wrapText="1"/>
    </xf>
    <xf numFmtId="166" fontId="25" fillId="9" borderId="10" xfId="3" applyNumberFormat="1" applyFont="1" applyFill="1" applyBorder="1" applyAlignment="1">
      <alignment horizontal="center" vertical="center" wrapText="1"/>
    </xf>
    <xf numFmtId="0" fontId="25" fillId="8" borderId="10" xfId="3" applyFont="1" applyFill="1" applyBorder="1" applyAlignment="1">
      <alignment horizontal="center" vertical="center" wrapText="1"/>
    </xf>
    <xf numFmtId="165" fontId="55" fillId="0" borderId="15" xfId="3" applyNumberFormat="1" applyFont="1" applyBorder="1" applyAlignment="1">
      <alignment horizontal="center" vertical="center" wrapText="1"/>
    </xf>
    <xf numFmtId="49" fontId="25" fillId="12" borderId="16" xfId="3" applyNumberFormat="1" applyFont="1" applyFill="1" applyBorder="1" applyAlignment="1">
      <alignment horizontal="left" vertical="center" wrapText="1"/>
    </xf>
    <xf numFmtId="0" fontId="25" fillId="12" borderId="16" xfId="3" applyFont="1" applyFill="1" applyBorder="1" applyAlignment="1">
      <alignment horizontal="left" vertical="center" wrapText="1"/>
    </xf>
    <xf numFmtId="165" fontId="24" fillId="12" borderId="16" xfId="3" applyNumberFormat="1" applyFont="1" applyFill="1" applyBorder="1" applyAlignment="1">
      <alignment horizontal="center" vertical="center" wrapText="1"/>
    </xf>
    <xf numFmtId="165" fontId="25" fillId="12" borderId="16" xfId="3" applyNumberFormat="1" applyFont="1" applyFill="1" applyBorder="1" applyAlignment="1">
      <alignment horizontal="center" vertical="center" wrapText="1"/>
    </xf>
    <xf numFmtId="1" fontId="25" fillId="13" borderId="16" xfId="3" applyNumberFormat="1" applyFont="1" applyFill="1" applyBorder="1" applyAlignment="1" applyProtection="1">
      <alignment horizontal="center" vertical="center" wrapText="1"/>
      <protection locked="0"/>
    </xf>
    <xf numFmtId="165" fontId="25" fillId="13" borderId="16" xfId="3" applyNumberFormat="1" applyFont="1" applyFill="1" applyBorder="1" applyAlignment="1">
      <alignment horizontal="center" vertical="center" wrapText="1"/>
    </xf>
    <xf numFmtId="166" fontId="25" fillId="14" borderId="16" xfId="3" applyNumberFormat="1" applyFont="1" applyFill="1" applyBorder="1" applyAlignment="1">
      <alignment horizontal="center" vertical="center" wrapText="1"/>
    </xf>
    <xf numFmtId="0" fontId="45" fillId="12" borderId="16" xfId="3" applyFont="1" applyFill="1" applyBorder="1" applyAlignment="1">
      <alignment horizontal="center" vertical="center" wrapText="1"/>
    </xf>
    <xf numFmtId="49" fontId="25" fillId="12" borderId="18" xfId="3" applyNumberFormat="1" applyFont="1" applyFill="1" applyBorder="1" applyAlignment="1">
      <alignment horizontal="left" vertical="center" wrapText="1"/>
    </xf>
    <xf numFmtId="0" fontId="25" fillId="12" borderId="18" xfId="3" applyFont="1" applyFill="1" applyBorder="1" applyAlignment="1">
      <alignment horizontal="left" vertical="center" wrapText="1"/>
    </xf>
    <xf numFmtId="165" fontId="24" fillId="12" borderId="18" xfId="3" applyNumberFormat="1" applyFont="1" applyFill="1" applyBorder="1" applyAlignment="1">
      <alignment horizontal="center" vertical="center" wrapText="1"/>
    </xf>
    <xf numFmtId="165" fontId="25" fillId="12" borderId="18" xfId="3" applyNumberFormat="1" applyFont="1" applyFill="1" applyBorder="1" applyAlignment="1">
      <alignment horizontal="center" vertical="center" wrapText="1"/>
    </xf>
    <xf numFmtId="0" fontId="45" fillId="12" borderId="18" xfId="3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25" fillId="8" borderId="10" xfId="3" applyFont="1" applyFill="1" applyBorder="1" applyAlignment="1">
      <alignment horizontal="left" vertical="center" wrapText="1"/>
    </xf>
    <xf numFmtId="0" fontId="53" fillId="15" borderId="12" xfId="0" applyFont="1" applyFill="1" applyBorder="1" applyAlignment="1">
      <alignment horizontal="center" vertical="center"/>
    </xf>
    <xf numFmtId="49" fontId="53" fillId="15" borderId="12" xfId="0" applyNumberFormat="1" applyFont="1" applyFill="1" applyBorder="1" applyAlignment="1">
      <alignment horizontal="center" vertical="center"/>
    </xf>
    <xf numFmtId="49" fontId="53" fillId="0" borderId="12" xfId="0" applyNumberFormat="1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4" fillId="2" borderId="2" xfId="3" applyFont="1" applyFill="1" applyBorder="1" applyAlignment="1">
      <alignment horizontal="left" vertical="center" wrapText="1"/>
    </xf>
    <xf numFmtId="165" fontId="55" fillId="2" borderId="2" xfId="3" applyNumberFormat="1" applyFont="1" applyFill="1" applyBorder="1" applyAlignment="1">
      <alignment horizontal="center" vertical="center" wrapText="1"/>
    </xf>
    <xf numFmtId="1" fontId="25" fillId="2" borderId="2" xfId="3" applyNumberFormat="1" applyFont="1" applyFill="1" applyBorder="1" applyAlignment="1" applyProtection="1">
      <alignment horizontal="center" vertical="center" wrapText="1"/>
      <protection locked="0"/>
    </xf>
    <xf numFmtId="165" fontId="54" fillId="2" borderId="2" xfId="3" applyNumberFormat="1" applyFont="1" applyFill="1" applyBorder="1" applyAlignment="1">
      <alignment horizontal="center" vertical="center" wrapText="1"/>
    </xf>
    <xf numFmtId="166" fontId="54" fillId="2" borderId="2" xfId="3" applyNumberFormat="1" applyFont="1" applyFill="1" applyBorder="1" applyAlignment="1">
      <alignment horizontal="center" vertical="center" wrapText="1"/>
    </xf>
    <xf numFmtId="0" fontId="54" fillId="2" borderId="2" xfId="3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54" fillId="2" borderId="13" xfId="3" applyFont="1" applyFill="1" applyBorder="1" applyAlignment="1">
      <alignment horizontal="left" vertical="center" wrapText="1"/>
    </xf>
    <xf numFmtId="165" fontId="55" fillId="2" borderId="13" xfId="3" applyNumberFormat="1" applyFont="1" applyFill="1" applyBorder="1" applyAlignment="1">
      <alignment horizontal="center" vertical="center" wrapText="1"/>
    </xf>
    <xf numFmtId="1" fontId="25" fillId="2" borderId="13" xfId="3" applyNumberFormat="1" applyFont="1" applyFill="1" applyBorder="1" applyAlignment="1" applyProtection="1">
      <alignment horizontal="center" vertical="center" wrapText="1"/>
      <protection locked="0"/>
    </xf>
    <xf numFmtId="165" fontId="54" fillId="2" borderId="13" xfId="3" applyNumberFormat="1" applyFont="1" applyFill="1" applyBorder="1" applyAlignment="1">
      <alignment horizontal="center" vertical="center" wrapText="1"/>
    </xf>
    <xf numFmtId="166" fontId="54" fillId="2" borderId="13" xfId="3" applyNumberFormat="1" applyFont="1" applyFill="1" applyBorder="1" applyAlignment="1">
      <alignment horizontal="center" vertical="center" wrapText="1"/>
    </xf>
    <xf numFmtId="0" fontId="54" fillId="2" borderId="13" xfId="3" applyFont="1" applyFill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/>
    </xf>
    <xf numFmtId="0" fontId="53" fillId="16" borderId="12" xfId="0" applyFont="1" applyFill="1" applyBorder="1" applyAlignment="1">
      <alignment horizontal="center" vertical="center"/>
    </xf>
    <xf numFmtId="0" fontId="25" fillId="8" borderId="7" xfId="3" applyFont="1" applyFill="1" applyBorder="1" applyAlignment="1">
      <alignment horizontal="left" vertical="center" wrapText="1"/>
    </xf>
    <xf numFmtId="1" fontId="25" fillId="13" borderId="18" xfId="3" applyNumberFormat="1" applyFont="1" applyFill="1" applyBorder="1" applyAlignment="1" applyProtection="1">
      <alignment horizontal="center" vertical="center" wrapText="1"/>
      <protection locked="0"/>
    </xf>
    <xf numFmtId="165" fontId="25" fillId="13" borderId="18" xfId="3" applyNumberFormat="1" applyFont="1" applyFill="1" applyBorder="1" applyAlignment="1">
      <alignment horizontal="center" vertical="center" wrapText="1"/>
    </xf>
    <xf numFmtId="166" fontId="25" fillId="14" borderId="18" xfId="3" applyNumberFormat="1" applyFont="1" applyFill="1" applyBorder="1" applyAlignment="1">
      <alignment horizontal="center" vertical="center" wrapText="1"/>
    </xf>
    <xf numFmtId="49" fontId="25" fillId="12" borderId="23" xfId="3" applyNumberFormat="1" applyFont="1" applyFill="1" applyBorder="1" applyAlignment="1">
      <alignment horizontal="left" vertical="center" wrapText="1"/>
    </xf>
    <xf numFmtId="0" fontId="25" fillId="12" borderId="23" xfId="3" applyFont="1" applyFill="1" applyBorder="1" applyAlignment="1">
      <alignment horizontal="left" vertical="center" wrapText="1"/>
    </xf>
    <xf numFmtId="165" fontId="24" fillId="12" borderId="23" xfId="3" applyNumberFormat="1" applyFont="1" applyFill="1" applyBorder="1" applyAlignment="1">
      <alignment horizontal="center" vertical="center" wrapText="1"/>
    </xf>
    <xf numFmtId="165" fontId="25" fillId="12" borderId="23" xfId="3" applyNumberFormat="1" applyFont="1" applyFill="1" applyBorder="1" applyAlignment="1">
      <alignment horizontal="center" vertical="center" wrapText="1"/>
    </xf>
    <xf numFmtId="1" fontId="25" fillId="13" borderId="6" xfId="3" applyNumberFormat="1" applyFont="1" applyFill="1" applyBorder="1" applyAlignment="1" applyProtection="1">
      <alignment horizontal="center" vertical="center" wrapText="1"/>
      <protection locked="0"/>
    </xf>
    <xf numFmtId="165" fontId="25" fillId="13" borderId="6" xfId="3" applyNumberFormat="1" applyFont="1" applyFill="1" applyBorder="1" applyAlignment="1">
      <alignment horizontal="center" vertical="center" wrapText="1"/>
    </xf>
    <xf numFmtId="166" fontId="25" fillId="14" borderId="6" xfId="3" applyNumberFormat="1" applyFont="1" applyFill="1" applyBorder="1" applyAlignment="1">
      <alignment horizontal="center" vertical="center" wrapText="1"/>
    </xf>
    <xf numFmtId="0" fontId="45" fillId="12" borderId="23" xfId="3" applyFont="1" applyFill="1" applyBorder="1" applyAlignment="1">
      <alignment horizontal="center" vertical="center" wrapText="1"/>
    </xf>
    <xf numFmtId="1" fontId="25" fillId="13" borderId="23" xfId="3" applyNumberFormat="1" applyFont="1" applyFill="1" applyBorder="1" applyAlignment="1" applyProtection="1">
      <alignment horizontal="center" vertical="center" wrapText="1"/>
      <protection locked="0"/>
    </xf>
    <xf numFmtId="165" fontId="25" fillId="13" borderId="23" xfId="3" applyNumberFormat="1" applyFont="1" applyFill="1" applyBorder="1" applyAlignment="1">
      <alignment horizontal="center" vertical="center" wrapText="1"/>
    </xf>
    <xf numFmtId="166" fontId="25" fillId="14" borderId="23" xfId="3" applyNumberFormat="1" applyFont="1" applyFill="1" applyBorder="1" applyAlignment="1">
      <alignment horizontal="center" vertical="center" wrapText="1"/>
    </xf>
    <xf numFmtId="0" fontId="45" fillId="2" borderId="0" xfId="3" applyFont="1" applyFill="1" applyAlignment="1">
      <alignment vertical="center"/>
    </xf>
    <xf numFmtId="0" fontId="58" fillId="0" borderId="0" xfId="0" applyFont="1" applyAlignment="1">
      <alignment vertical="center"/>
    </xf>
    <xf numFmtId="0" fontId="45" fillId="0" borderId="0" xfId="3" applyFont="1" applyAlignment="1">
      <alignment vertical="center"/>
    </xf>
    <xf numFmtId="0" fontId="25" fillId="12" borderId="6" xfId="3" applyFont="1" applyFill="1" applyBorder="1" applyAlignment="1">
      <alignment horizontal="left" vertical="center" wrapText="1"/>
    </xf>
    <xf numFmtId="0" fontId="45" fillId="12" borderId="6" xfId="3" applyFont="1" applyFill="1" applyBorder="1" applyAlignment="1">
      <alignment horizontal="center" vertical="center" wrapText="1"/>
    </xf>
    <xf numFmtId="0" fontId="25" fillId="12" borderId="25" xfId="3" applyFont="1" applyFill="1" applyBorder="1" applyAlignment="1">
      <alignment horizontal="left" vertical="center" wrapText="1"/>
    </xf>
    <xf numFmtId="0" fontId="26" fillId="17" borderId="0" xfId="3" applyFont="1" applyFill="1" applyAlignment="1" applyProtection="1">
      <alignment vertical="center"/>
      <protection locked="0"/>
    </xf>
    <xf numFmtId="165" fontId="24" fillId="12" borderId="6" xfId="3" applyNumberFormat="1" applyFont="1" applyFill="1" applyBorder="1" applyAlignment="1">
      <alignment horizontal="center" vertical="center" wrapText="1"/>
    </xf>
    <xf numFmtId="165" fontId="25" fillId="12" borderId="6" xfId="3" applyNumberFormat="1" applyFont="1" applyFill="1" applyBorder="1" applyAlignment="1">
      <alignment horizontal="center" vertical="center" wrapText="1"/>
    </xf>
    <xf numFmtId="0" fontId="25" fillId="0" borderId="0" xfId="3" applyFont="1" applyAlignment="1">
      <alignment vertical="center" wrapText="1"/>
    </xf>
    <xf numFmtId="165" fontId="24" fillId="0" borderId="0" xfId="3" applyNumberFormat="1" applyFont="1" applyAlignment="1">
      <alignment vertical="center"/>
    </xf>
    <xf numFmtId="165" fontId="25" fillId="0" borderId="0" xfId="3" applyNumberFormat="1" applyFont="1" applyAlignment="1" applyProtection="1">
      <alignment vertical="center"/>
      <protection locked="0"/>
    </xf>
    <xf numFmtId="0" fontId="26" fillId="0" borderId="0" xfId="3" applyFont="1" applyAlignment="1" applyProtection="1">
      <alignment vertical="center"/>
      <protection locked="0"/>
    </xf>
    <xf numFmtId="0" fontId="45" fillId="0" borderId="0" xfId="3" applyFont="1" applyAlignment="1">
      <alignment horizontal="center" vertical="center" wrapText="1"/>
    </xf>
    <xf numFmtId="0" fontId="25" fillId="3" borderId="3" xfId="3" applyFont="1" applyFill="1" applyBorder="1" applyAlignment="1" applyProtection="1">
      <alignment horizontal="center" vertical="center" wrapText="1"/>
    </xf>
    <xf numFmtId="165" fontId="25" fillId="4" borderId="8" xfId="3" applyNumberFormat="1" applyFont="1" applyFill="1" applyBorder="1" applyAlignment="1" applyProtection="1">
      <alignment horizontal="center" vertical="center" wrapText="1"/>
    </xf>
    <xf numFmtId="165" fontId="54" fillId="10" borderId="11" xfId="3" applyNumberFormat="1" applyFont="1" applyFill="1" applyBorder="1" applyAlignment="1" applyProtection="1">
      <alignment horizontal="center" vertical="center" wrapText="1"/>
    </xf>
    <xf numFmtId="165" fontId="54" fillId="10" borderId="14" xfId="3" applyNumberFormat="1" applyFont="1" applyFill="1" applyBorder="1" applyAlignment="1" applyProtection="1">
      <alignment horizontal="center" vertical="center" wrapText="1"/>
    </xf>
    <xf numFmtId="165" fontId="25" fillId="4" borderId="1" xfId="3" applyNumberFormat="1" applyFont="1" applyFill="1" applyBorder="1" applyAlignment="1" applyProtection="1">
      <alignment horizontal="center" vertical="center" wrapText="1"/>
    </xf>
    <xf numFmtId="165" fontId="25" fillId="13" borderId="17" xfId="3" applyNumberFormat="1" applyFont="1" applyFill="1" applyBorder="1" applyAlignment="1" applyProtection="1">
      <alignment horizontal="center" vertical="center" wrapText="1"/>
    </xf>
    <xf numFmtId="165" fontId="25" fillId="13" borderId="19" xfId="3" applyNumberFormat="1" applyFont="1" applyFill="1" applyBorder="1" applyAlignment="1" applyProtection="1">
      <alignment horizontal="center" vertical="center" wrapText="1"/>
    </xf>
    <xf numFmtId="165" fontId="54" fillId="2" borderId="11" xfId="3" applyNumberFormat="1" applyFont="1" applyFill="1" applyBorder="1" applyAlignment="1" applyProtection="1">
      <alignment horizontal="center" vertical="center" wrapText="1"/>
    </xf>
    <xf numFmtId="165" fontId="54" fillId="2" borderId="14" xfId="3" applyNumberFormat="1" applyFont="1" applyFill="1" applyBorder="1" applyAlignment="1" applyProtection="1">
      <alignment horizontal="center" vertical="center" wrapText="1"/>
    </xf>
    <xf numFmtId="165" fontId="54" fillId="10" borderId="21" xfId="3" applyNumberFormat="1" applyFont="1" applyFill="1" applyBorder="1" applyAlignment="1" applyProtection="1">
      <alignment horizontal="center" vertical="center" wrapText="1"/>
    </xf>
    <xf numFmtId="165" fontId="54" fillId="10" borderId="22" xfId="3" applyNumberFormat="1" applyFont="1" applyFill="1" applyBorder="1" applyAlignment="1" applyProtection="1">
      <alignment horizontal="center" vertical="center" wrapText="1"/>
    </xf>
    <xf numFmtId="165" fontId="25" fillId="13" borderId="24" xfId="3" applyNumberFormat="1" applyFont="1" applyFill="1" applyBorder="1" applyAlignment="1" applyProtection="1">
      <alignment horizontal="center" vertical="center" wrapText="1"/>
    </xf>
    <xf numFmtId="165" fontId="25" fillId="13" borderId="14" xfId="3" applyNumberFormat="1" applyFont="1" applyFill="1" applyBorder="1" applyAlignment="1" applyProtection="1">
      <alignment horizontal="center" vertical="center" wrapText="1"/>
    </xf>
    <xf numFmtId="1" fontId="31" fillId="2" borderId="0" xfId="3" applyNumberFormat="1" applyFont="1" applyFill="1" applyAlignment="1">
      <alignment horizontal="right" wrapText="1"/>
    </xf>
    <xf numFmtId="0" fontId="0" fillId="2" borderId="0" xfId="0" applyFill="1" applyAlignment="1">
      <alignment horizontal="right" wrapText="1"/>
    </xf>
    <xf numFmtId="166" fontId="31" fillId="5" borderId="0" xfId="3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44" fillId="4" borderId="0" xfId="3" applyNumberFormat="1" applyFont="1" applyFill="1" applyAlignment="1" applyProtection="1">
      <alignment horizontal="right" vertical="center"/>
      <protection locked="0"/>
    </xf>
    <xf numFmtId="165" fontId="34" fillId="0" borderId="0" xfId="0" applyNumberFormat="1" applyFont="1" applyAlignment="1">
      <alignment horizontal="right" vertical="center"/>
    </xf>
  </cellXfs>
  <cellStyles count="6">
    <cellStyle name="Standard 5" xfId="3"/>
    <cellStyle name="Standard 7 3 2" xfId="4"/>
    <cellStyle name="Standard 7 3 2 2" xfId="1"/>
    <cellStyle name="Standard 8" xfId="5"/>
    <cellStyle name="Гиперссылка" xfId="2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openxmlformats.org/officeDocument/2006/relationships/hyperlink" Target="#&#1076;&#1080;&#1089;&#1087;&#1077;&#1085;&#1089;&#1072;90"/><Relationship Id="rId26" Type="http://schemas.openxmlformats.org/officeDocument/2006/relationships/hyperlink" Target="#&#1073;&#1091;&#1090;15"/><Relationship Id="rId39" Type="http://schemas.openxmlformats.org/officeDocument/2006/relationships/hyperlink" Target="#&#1089;&#1087;&#1077;&#1081;&#1089;&#1092;&#1083;&#1077;&#1082;&#1089;"/><Relationship Id="rId21" Type="http://schemas.openxmlformats.org/officeDocument/2006/relationships/image" Target="../media/image11.png"/><Relationship Id="rId34" Type="http://schemas.openxmlformats.org/officeDocument/2006/relationships/image" Target="../media/image17.png"/><Relationship Id="rId42" Type="http://schemas.openxmlformats.org/officeDocument/2006/relationships/hyperlink" Target="#&#1072;&#1075;&#1077;&#1085;&#1090;&#1099;"/><Relationship Id="rId47" Type="http://schemas.openxmlformats.org/officeDocument/2006/relationships/image" Target="../media/image24.jpeg"/><Relationship Id="rId50" Type="http://schemas.openxmlformats.org/officeDocument/2006/relationships/hyperlink" Target="#&#1083;&#1072;&#1074;&#1080;&#1076;&#1086;"/><Relationship Id="rId55" Type="http://schemas.openxmlformats.org/officeDocument/2006/relationships/image" Target="../media/image28.png"/><Relationship Id="rId63" Type="http://schemas.openxmlformats.org/officeDocument/2006/relationships/image" Target="../media/image32.jpeg"/><Relationship Id="rId68" Type="http://schemas.openxmlformats.org/officeDocument/2006/relationships/hyperlink" Target="#&#1084;&#1072;&#1082;&#1089;&#1080;"/><Relationship Id="rId76" Type="http://schemas.microsoft.com/office/2007/relationships/hdphoto" Target="../media/hdphoto2.wdp"/><Relationship Id="rId84" Type="http://schemas.openxmlformats.org/officeDocument/2006/relationships/image" Target="../media/image42.png"/><Relationship Id="rId7" Type="http://schemas.openxmlformats.org/officeDocument/2006/relationships/image" Target="../media/image4.png"/><Relationship Id="rId71" Type="http://schemas.openxmlformats.org/officeDocument/2006/relationships/image" Target="../media/image36.jpeg"/><Relationship Id="rId2" Type="http://schemas.openxmlformats.org/officeDocument/2006/relationships/hyperlink" Target="#&#1092;&#1088;&#1080;&#1092;&#1083;&#1072;&#1087;"/><Relationship Id="rId16" Type="http://schemas.openxmlformats.org/officeDocument/2006/relationships/hyperlink" Target="#&#1090;&#1072;&#1085;&#1076;&#1077;&#1084;2"/><Relationship Id="rId29" Type="http://schemas.openxmlformats.org/officeDocument/2006/relationships/image" Target="../media/image15.png"/><Relationship Id="rId11" Type="http://schemas.openxmlformats.org/officeDocument/2006/relationships/image" Target="../media/image6.png"/><Relationship Id="rId24" Type="http://schemas.openxmlformats.org/officeDocument/2006/relationships/hyperlink" Target="#&#1073;&#1091;&#1090;15"/><Relationship Id="rId32" Type="http://schemas.openxmlformats.org/officeDocument/2006/relationships/image" Target="../media/image16.png"/><Relationship Id="rId37" Type="http://schemas.openxmlformats.org/officeDocument/2006/relationships/hyperlink" Target="#&#1092;&#1072;&#1081;&#1085;&#1083;&#1072;&#1081;&#1085;"/><Relationship Id="rId40" Type="http://schemas.openxmlformats.org/officeDocument/2006/relationships/image" Target="../media/image20.png"/><Relationship Id="rId45" Type="http://schemas.openxmlformats.org/officeDocument/2006/relationships/image" Target="../media/image23.png"/><Relationship Id="rId53" Type="http://schemas.openxmlformats.org/officeDocument/2006/relationships/image" Target="../media/image27.png"/><Relationship Id="rId58" Type="http://schemas.openxmlformats.org/officeDocument/2006/relationships/hyperlink" Target="#&#1076;&#1078;&#1091;&#1085;&#1080;&#1086;&#1088;&#1102;&#1073;&#1086;&#1082;&#1089;"/><Relationship Id="rId66" Type="http://schemas.openxmlformats.org/officeDocument/2006/relationships/hyperlink" Target="#&#1076;&#1091;&#1086;"/><Relationship Id="rId74" Type="http://schemas.openxmlformats.org/officeDocument/2006/relationships/hyperlink" Target="#&#1102;&#1073;&#1086;&#1082;&#1089;"/><Relationship Id="rId79" Type="http://schemas.openxmlformats.org/officeDocument/2006/relationships/hyperlink" Target="#&#1092;&#1088;&#1080;&#1083;&#1072;&#1081;&#1090;"/><Relationship Id="rId5" Type="http://schemas.openxmlformats.org/officeDocument/2006/relationships/image" Target="../media/image3.png"/><Relationship Id="rId61" Type="http://schemas.openxmlformats.org/officeDocument/2006/relationships/image" Target="../media/image31.jpeg"/><Relationship Id="rId82" Type="http://schemas.openxmlformats.org/officeDocument/2006/relationships/image" Target="../media/image41.png"/><Relationship Id="rId10" Type="http://schemas.openxmlformats.org/officeDocument/2006/relationships/hyperlink" Target="#&#1087;&#1086;&#1083;&#1082;&#1072;&#1089;&#1087;&#1077;&#1094;&#1080;&#1081;"/><Relationship Id="rId19" Type="http://schemas.openxmlformats.org/officeDocument/2006/relationships/image" Target="../media/image10.png"/><Relationship Id="rId31" Type="http://schemas.openxmlformats.org/officeDocument/2006/relationships/hyperlink" Target="#&#1092;&#1088;&#1080;&#1089;&#1083;&#1072;&#1081;&#1076;"/><Relationship Id="rId44" Type="http://schemas.openxmlformats.org/officeDocument/2006/relationships/hyperlink" Target="#&#1084;&#1086;&#1079;&#1072;&#1080;&#1082;"/><Relationship Id="rId52" Type="http://schemas.openxmlformats.org/officeDocument/2006/relationships/hyperlink" Target="#&#1084;&#1086;&#1091;&#1096;&#1085;"/><Relationship Id="rId60" Type="http://schemas.openxmlformats.org/officeDocument/2006/relationships/hyperlink" Target="#&#1090;&#1072;&#1085;&#1076;&#1077;&#1084;2&#1102;"/><Relationship Id="rId65" Type="http://schemas.openxmlformats.org/officeDocument/2006/relationships/image" Target="../media/image33.jpeg"/><Relationship Id="rId73" Type="http://schemas.openxmlformats.org/officeDocument/2006/relationships/image" Target="../media/image37.jpeg"/><Relationship Id="rId78" Type="http://schemas.openxmlformats.org/officeDocument/2006/relationships/image" Target="../media/image39.png"/><Relationship Id="rId81" Type="http://schemas.openxmlformats.org/officeDocument/2006/relationships/hyperlink" Target="#&#1075;&#1072;&#1079;&#1072;&#1084;&#1086;&#1088;&#1090;&#1080;&#1079;&#1072;&#1090;&#1086;&#1088;"/><Relationship Id="rId4" Type="http://schemas.openxmlformats.org/officeDocument/2006/relationships/hyperlink" Target="#&#1092;&#1086;&#1083;&#1076;&#1096;&#1086;&#1088;&#1090;"/><Relationship Id="rId9" Type="http://schemas.openxmlformats.org/officeDocument/2006/relationships/image" Target="../media/image5.png"/><Relationship Id="rId14" Type="http://schemas.openxmlformats.org/officeDocument/2006/relationships/hyperlink" Target="#&#1090;&#1072;&#1085;&#1076;&#1077;&#1084;&#1089;&#1072;&#1081;&#1076;"/><Relationship Id="rId22" Type="http://schemas.openxmlformats.org/officeDocument/2006/relationships/hyperlink" Target="#&#1073;&#1091;&#1090;15"/><Relationship Id="rId27" Type="http://schemas.openxmlformats.org/officeDocument/2006/relationships/image" Target="../media/image14.png"/><Relationship Id="rId30" Type="http://schemas.microsoft.com/office/2007/relationships/hdphoto" Target="../media/hdphoto1.wdp"/><Relationship Id="rId35" Type="http://schemas.openxmlformats.org/officeDocument/2006/relationships/hyperlink" Target="#&#1072;&#1081;&#1084;&#1091;&#1074;"/><Relationship Id="rId43" Type="http://schemas.openxmlformats.org/officeDocument/2006/relationships/image" Target="../media/image22.png"/><Relationship Id="rId48" Type="http://schemas.openxmlformats.org/officeDocument/2006/relationships/hyperlink" Target="#&#1076;&#1078;&#1091;&#1085;&#1080;&#1086;&#1088;"/><Relationship Id="rId56" Type="http://schemas.openxmlformats.org/officeDocument/2006/relationships/hyperlink" Target="#&#1082;&#1086;&#1084;&#1092;&#1086;&#1088;&#1090;"/><Relationship Id="rId64" Type="http://schemas.openxmlformats.org/officeDocument/2006/relationships/hyperlink" Target="#&#1102;&#1082;&#1077;&#1081;"/><Relationship Id="rId69" Type="http://schemas.openxmlformats.org/officeDocument/2006/relationships/image" Target="../media/image35.jpeg"/><Relationship Id="rId77" Type="http://schemas.openxmlformats.org/officeDocument/2006/relationships/hyperlink" Target="#&#1090;&#1072;&#1085;&#1076;&#1077;&#1084;&#1089;&#1086;&#1083;&#1086;"/><Relationship Id="rId8" Type="http://schemas.openxmlformats.org/officeDocument/2006/relationships/hyperlink" Target="#&#1083;&#1077;&#1084;&#1072;&#1085;&#1089;2"/><Relationship Id="rId51" Type="http://schemas.openxmlformats.org/officeDocument/2006/relationships/image" Target="../media/image26.png"/><Relationship Id="rId72" Type="http://schemas.openxmlformats.org/officeDocument/2006/relationships/hyperlink" Target="#&#1083;&#1080;&#1085;&#1077;&#1088;&#1086;"/><Relationship Id="rId80" Type="http://schemas.openxmlformats.org/officeDocument/2006/relationships/image" Target="../media/image40.jpeg"/><Relationship Id="rId3" Type="http://schemas.openxmlformats.org/officeDocument/2006/relationships/image" Target="../media/image2.png"/><Relationship Id="rId12" Type="http://schemas.openxmlformats.org/officeDocument/2006/relationships/hyperlink" Target="#&#1090;&#1086;&#1087;&#1092;&#1083;&#1077;&#1082;&#1089;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hyperlink" Target="#&#1092;&#1088;&#1080;&#1089;&#1087;&#1077;&#1081;&#1089;"/><Relationship Id="rId38" Type="http://schemas.openxmlformats.org/officeDocument/2006/relationships/image" Target="../media/image19.png"/><Relationship Id="rId46" Type="http://schemas.openxmlformats.org/officeDocument/2006/relationships/hyperlink" Target="#&#1090;&#1074;&#1080;&#1089;&#1090;&#1077;&#1088;"/><Relationship Id="rId59" Type="http://schemas.openxmlformats.org/officeDocument/2006/relationships/image" Target="../media/image30.jpeg"/><Relationship Id="rId67" Type="http://schemas.openxmlformats.org/officeDocument/2006/relationships/image" Target="../media/image34.jpeg"/><Relationship Id="rId20" Type="http://schemas.openxmlformats.org/officeDocument/2006/relationships/hyperlink" Target="#&#1084;&#1072;&#1075;&#1091;&#1075;&#1086;&#1083;"/><Relationship Id="rId41" Type="http://schemas.openxmlformats.org/officeDocument/2006/relationships/image" Target="../media/image21.png"/><Relationship Id="rId54" Type="http://schemas.openxmlformats.org/officeDocument/2006/relationships/hyperlink" Target="#&#1083;&#1077;&#1084;&#1072;&#1085;&#1089;4"/><Relationship Id="rId62" Type="http://schemas.openxmlformats.org/officeDocument/2006/relationships/hyperlink" Target="#&#1090;&#1072;&#1085;&#1076;&#1077;&#1084;&#1089;&#1072;&#1081;&#1076;&#1102;&#1073;&#1086;&#1082;&#1089;"/><Relationship Id="rId70" Type="http://schemas.openxmlformats.org/officeDocument/2006/relationships/hyperlink" Target="#&#1076;&#1080;&#1089;&#1087;&#1077;&#1085;&#1089;&#1072;&#1102;"/><Relationship Id="rId75" Type="http://schemas.openxmlformats.org/officeDocument/2006/relationships/image" Target="../media/image38.png"/><Relationship Id="rId83" Type="http://schemas.openxmlformats.org/officeDocument/2006/relationships/hyperlink" Target="#&#1082;&#1086;&#1088;&#1079;&#1080;&#1085;&#1072;&#1087;&#1086;&#1076;&#1084;&#1086;&#1081;&#1082;&#1091;"/><Relationship Id="rId1" Type="http://schemas.openxmlformats.org/officeDocument/2006/relationships/image" Target="../media/image1.tiff"/><Relationship Id="rId6" Type="http://schemas.openxmlformats.org/officeDocument/2006/relationships/hyperlink" Target="#&#1092;&#1088;&#1080;&#1089;&#1074;&#1080;&#1085;&#1075;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#&#1072;&#1075;&#1077;&#1085;&#1090;&#1099;"/><Relationship Id="rId36" Type="http://schemas.openxmlformats.org/officeDocument/2006/relationships/image" Target="../media/image18.png"/><Relationship Id="rId49" Type="http://schemas.openxmlformats.org/officeDocument/2006/relationships/image" Target="../media/image25.png"/><Relationship Id="rId57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42021</xdr:colOff>
      <xdr:row>1</xdr:row>
      <xdr:rowOff>1841</xdr:rowOff>
    </xdr:from>
    <xdr:to>
      <xdr:col>15</xdr:col>
      <xdr:colOff>22412</xdr:colOff>
      <xdr:row>6</xdr:row>
      <xdr:rowOff>142412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D8616D0-E340-44BE-AFC3-65C4E088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004921" y="78041"/>
          <a:ext cx="1199591" cy="1344531"/>
        </a:xfrm>
        <a:prstGeom prst="rect">
          <a:avLst/>
        </a:prstGeom>
      </xdr:spPr>
    </xdr:pic>
    <xdr:clientData/>
  </xdr:twoCellAnchor>
  <xdr:twoCellAnchor editAs="oneCell">
    <xdr:from>
      <xdr:col>4</xdr:col>
      <xdr:colOff>681937</xdr:colOff>
      <xdr:row>131</xdr:row>
      <xdr:rowOff>164353</xdr:rowOff>
    </xdr:from>
    <xdr:to>
      <xdr:col>8</xdr:col>
      <xdr:colOff>29882</xdr:colOff>
      <xdr:row>140</xdr:row>
      <xdr:rowOff>54037</xdr:rowOff>
    </xdr:to>
    <xdr:pic>
      <xdr:nvPicPr>
        <xdr:cNvPr id="3" name="Pictur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C2E8C96-090C-42BC-B8D1-48198470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43197" y="24761713"/>
          <a:ext cx="1801585" cy="153560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118534</xdr:colOff>
      <xdr:row>117</xdr:row>
      <xdr:rowOff>17991</xdr:rowOff>
    </xdr:from>
    <xdr:to>
      <xdr:col>3</xdr:col>
      <xdr:colOff>381000</xdr:colOff>
      <xdr:row>125</xdr:row>
      <xdr:rowOff>74705</xdr:rowOff>
    </xdr:to>
    <xdr:pic>
      <xdr:nvPicPr>
        <xdr:cNvPr id="4" name="Pictur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DF5C9CF-CD36-4A56-AA1E-EEFEBECE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8134" y="22055031"/>
          <a:ext cx="1656926" cy="15197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353233</xdr:colOff>
      <xdr:row>116</xdr:row>
      <xdr:rowOff>155016</xdr:rowOff>
    </xdr:from>
    <xdr:to>
      <xdr:col>11</xdr:col>
      <xdr:colOff>257736</xdr:colOff>
      <xdr:row>125</xdr:row>
      <xdr:rowOff>82176</xdr:rowOff>
    </xdr:to>
    <xdr:pic>
      <xdr:nvPicPr>
        <xdr:cNvPr id="5" name="Pictur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11B6531-7901-45C0-B251-0EA010871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268133" y="22009176"/>
          <a:ext cx="1733303" cy="15730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588621</xdr:colOff>
      <xdr:row>126</xdr:row>
      <xdr:rowOff>78503</xdr:rowOff>
    </xdr:from>
    <xdr:to>
      <xdr:col>3</xdr:col>
      <xdr:colOff>463176</xdr:colOff>
      <xdr:row>127</xdr:row>
      <xdr:rowOff>97118</xdr:rowOff>
    </xdr:to>
    <xdr:sp macro="" textlink="">
      <xdr:nvSpPr>
        <xdr:cNvPr id="6" name="TextBox 30">
          <a:extLst>
            <a:ext uri="{FF2B5EF4-FFF2-40B4-BE49-F238E27FC236}">
              <a16:creationId xmlns:a16="http://schemas.microsoft.com/office/drawing/2014/main" xmlns="" id="{9897B8A6-ABA3-4196-93CF-AB81ECC0F58C}"/>
            </a:ext>
          </a:extLst>
        </xdr:cNvPr>
        <xdr:cNvSpPr txBox="1"/>
      </xdr:nvSpPr>
      <xdr:spPr>
        <a:xfrm>
          <a:off x="588621" y="23761463"/>
          <a:ext cx="1870995" cy="2014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FOLD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SHORT</a:t>
          </a:r>
          <a:r>
            <a:rPr lang="en-US" sz="1100" baseline="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Серый</a:t>
          </a:r>
        </a:p>
      </xdr:txBody>
    </xdr:sp>
    <xdr:clientData/>
  </xdr:twoCellAnchor>
  <xdr:twoCellAnchor>
    <xdr:from>
      <xdr:col>1</xdr:col>
      <xdr:colOff>391832</xdr:colOff>
      <xdr:row>141</xdr:row>
      <xdr:rowOff>71967</xdr:rowOff>
    </xdr:from>
    <xdr:to>
      <xdr:col>3</xdr:col>
      <xdr:colOff>178795</xdr:colOff>
      <xdr:row>142</xdr:row>
      <xdr:rowOff>100542</xdr:rowOff>
    </xdr:to>
    <xdr:sp macro="" textlink="">
      <xdr:nvSpPr>
        <xdr:cNvPr id="7" name="TextBox 33">
          <a:extLst>
            <a:ext uri="{FF2B5EF4-FFF2-40B4-BE49-F238E27FC236}">
              <a16:creationId xmlns:a16="http://schemas.microsoft.com/office/drawing/2014/main" xmlns="" id="{9B4D23CD-9803-4AD2-980A-8D3E7983E3E5}"/>
            </a:ext>
          </a:extLst>
        </xdr:cNvPr>
        <xdr:cNvSpPr txBox="1"/>
      </xdr:nvSpPr>
      <xdr:spPr>
        <a:xfrm>
          <a:off x="1001432" y="26498127"/>
          <a:ext cx="1181423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SPACE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5</xdr:col>
      <xdr:colOff>77133</xdr:colOff>
      <xdr:row>141</xdr:row>
      <xdr:rowOff>63502</xdr:rowOff>
    </xdr:from>
    <xdr:to>
      <xdr:col>7</xdr:col>
      <xdr:colOff>58083</xdr:colOff>
      <xdr:row>142</xdr:row>
      <xdr:rowOff>92077</xdr:rowOff>
    </xdr:to>
    <xdr:sp macro="" textlink="">
      <xdr:nvSpPr>
        <xdr:cNvPr id="8" name="TextBox 34">
          <a:extLst>
            <a:ext uri="{FF2B5EF4-FFF2-40B4-BE49-F238E27FC236}">
              <a16:creationId xmlns:a16="http://schemas.microsoft.com/office/drawing/2014/main" xmlns="" id="{0D25E2D5-84C4-41B8-B974-5A9DC55FCE28}"/>
            </a:ext>
          </a:extLst>
        </xdr:cNvPr>
        <xdr:cNvSpPr txBox="1"/>
      </xdr:nvSpPr>
      <xdr:spPr>
        <a:xfrm>
          <a:off x="3254673" y="26489662"/>
          <a:ext cx="110871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FLAP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3236</xdr:colOff>
      <xdr:row>127</xdr:row>
      <xdr:rowOff>69476</xdr:rowOff>
    </xdr:from>
    <xdr:to>
      <xdr:col>4</xdr:col>
      <xdr:colOff>179294</xdr:colOff>
      <xdr:row>128</xdr:row>
      <xdr:rowOff>134470</xdr:rowOff>
    </xdr:to>
    <xdr:sp macro="" textlink="">
      <xdr:nvSpPr>
        <xdr:cNvPr id="9" name="TextBox 35">
          <a:extLst>
            <a:ext uri="{FF2B5EF4-FFF2-40B4-BE49-F238E27FC236}">
              <a16:creationId xmlns:a16="http://schemas.microsoft.com/office/drawing/2014/main" xmlns="" id="{96CA9E80-02B5-442E-B8E9-B7C3BF102481}"/>
            </a:ext>
          </a:extLst>
        </xdr:cNvPr>
        <xdr:cNvSpPr txBox="1"/>
      </xdr:nvSpPr>
      <xdr:spPr>
        <a:xfrm>
          <a:off x="612836" y="23935316"/>
          <a:ext cx="2027718" cy="247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FOLD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SHORT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4</xdr:col>
      <xdr:colOff>536140</xdr:colOff>
      <xdr:row>126</xdr:row>
      <xdr:rowOff>83298</xdr:rowOff>
    </xdr:from>
    <xdr:to>
      <xdr:col>7</xdr:col>
      <xdr:colOff>108075</xdr:colOff>
      <xdr:row>127</xdr:row>
      <xdr:rowOff>102348</xdr:rowOff>
    </xdr:to>
    <xdr:sp macro="" textlink="">
      <xdr:nvSpPr>
        <xdr:cNvPr id="10" name="TextBox 36">
          <a:extLst>
            <a:ext uri="{FF2B5EF4-FFF2-40B4-BE49-F238E27FC236}">
              <a16:creationId xmlns:a16="http://schemas.microsoft.com/office/drawing/2014/main" xmlns="" id="{8C7904F1-AE6C-4E73-B812-355608EF98DC}"/>
            </a:ext>
          </a:extLst>
        </xdr:cNvPr>
        <xdr:cNvSpPr txBox="1"/>
      </xdr:nvSpPr>
      <xdr:spPr>
        <a:xfrm>
          <a:off x="2997400" y="23766258"/>
          <a:ext cx="1415975" cy="201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SLIDE</a:t>
          </a:r>
          <a:r>
            <a:rPr lang="ru-RU" sz="1100">
              <a:ln>
                <a:noFill/>
              </a:ln>
            </a:rPr>
            <a:t> Серый</a:t>
          </a:r>
        </a:p>
      </xdr:txBody>
    </xdr:sp>
    <xdr:clientData/>
  </xdr:twoCellAnchor>
  <xdr:twoCellAnchor>
    <xdr:from>
      <xdr:col>4</xdr:col>
      <xdr:colOff>470649</xdr:colOff>
      <xdr:row>127</xdr:row>
      <xdr:rowOff>91888</xdr:rowOff>
    </xdr:from>
    <xdr:to>
      <xdr:col>7</xdr:col>
      <xdr:colOff>311463</xdr:colOff>
      <xdr:row>128</xdr:row>
      <xdr:rowOff>123263</xdr:rowOff>
    </xdr:to>
    <xdr:sp macro="" textlink="">
      <xdr:nvSpPr>
        <xdr:cNvPr id="11" name="TextBox 37">
          <a:extLst>
            <a:ext uri="{FF2B5EF4-FFF2-40B4-BE49-F238E27FC236}">
              <a16:creationId xmlns:a16="http://schemas.microsoft.com/office/drawing/2014/main" xmlns="" id="{2196CE60-D3E7-4FC1-A1C6-D07F9BA24239}"/>
            </a:ext>
          </a:extLst>
        </xdr:cNvPr>
        <xdr:cNvSpPr txBox="1"/>
      </xdr:nvSpPr>
      <xdr:spPr>
        <a:xfrm>
          <a:off x="2931909" y="23957728"/>
          <a:ext cx="1684854" cy="2142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SLIDE</a:t>
          </a:r>
          <a:r>
            <a:rPr lang="ru-RU" sz="1100">
              <a:ln>
                <a:noFill/>
              </a:ln>
            </a:rPr>
            <a:t> Антрацит</a:t>
          </a:r>
        </a:p>
      </xdr:txBody>
    </xdr:sp>
    <xdr:clientData/>
  </xdr:twoCellAnchor>
  <xdr:twoCellAnchor>
    <xdr:from>
      <xdr:col>8</xdr:col>
      <xdr:colOff>345015</xdr:colOff>
      <xdr:row>126</xdr:row>
      <xdr:rowOff>71468</xdr:rowOff>
    </xdr:from>
    <xdr:to>
      <xdr:col>11</xdr:col>
      <xdr:colOff>22038</xdr:colOff>
      <xdr:row>127</xdr:row>
      <xdr:rowOff>90518</xdr:rowOff>
    </xdr:to>
    <xdr:sp macro="" textlink="">
      <xdr:nvSpPr>
        <xdr:cNvPr id="12" name="TextBox 38">
          <a:extLst>
            <a:ext uri="{FF2B5EF4-FFF2-40B4-BE49-F238E27FC236}">
              <a16:creationId xmlns:a16="http://schemas.microsoft.com/office/drawing/2014/main" xmlns="" id="{F588232A-DDDC-4E68-A432-47139EC4F97C}"/>
            </a:ext>
          </a:extLst>
        </xdr:cNvPr>
        <xdr:cNvSpPr txBox="1"/>
      </xdr:nvSpPr>
      <xdr:spPr>
        <a:xfrm>
          <a:off x="5259915" y="23754428"/>
          <a:ext cx="1505823" cy="201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SWING</a:t>
          </a:r>
          <a:r>
            <a:rPr lang="ru-RU" sz="1100">
              <a:ln>
                <a:noFill/>
              </a:ln>
            </a:rPr>
            <a:t> Серый</a:t>
          </a:r>
        </a:p>
      </xdr:txBody>
    </xdr:sp>
    <xdr:clientData/>
  </xdr:twoCellAnchor>
  <xdr:twoCellAnchor>
    <xdr:from>
      <xdr:col>8</xdr:col>
      <xdr:colOff>264519</xdr:colOff>
      <xdr:row>127</xdr:row>
      <xdr:rowOff>68854</xdr:rowOff>
    </xdr:from>
    <xdr:to>
      <xdr:col>11</xdr:col>
      <xdr:colOff>235323</xdr:colOff>
      <xdr:row>128</xdr:row>
      <xdr:rowOff>123264</xdr:rowOff>
    </xdr:to>
    <xdr:sp macro="" textlink="">
      <xdr:nvSpPr>
        <xdr:cNvPr id="13" name="TextBox 39">
          <a:extLst>
            <a:ext uri="{FF2B5EF4-FFF2-40B4-BE49-F238E27FC236}">
              <a16:creationId xmlns:a16="http://schemas.microsoft.com/office/drawing/2014/main" xmlns="" id="{D9A312E0-2FCE-4CDB-8606-5A250923AD73}"/>
            </a:ext>
          </a:extLst>
        </xdr:cNvPr>
        <xdr:cNvSpPr txBox="1"/>
      </xdr:nvSpPr>
      <xdr:spPr>
        <a:xfrm>
          <a:off x="5179419" y="23934694"/>
          <a:ext cx="1799604" cy="2372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SWING</a:t>
          </a:r>
          <a:r>
            <a:rPr lang="ru-RU" sz="1100">
              <a:ln>
                <a:noFill/>
              </a:ln>
            </a:rPr>
            <a:t> Антрацит</a:t>
          </a:r>
        </a:p>
      </xdr:txBody>
    </xdr:sp>
    <xdr:clientData/>
  </xdr:twoCellAnchor>
  <xdr:twoCellAnchor>
    <xdr:from>
      <xdr:col>6</xdr:col>
      <xdr:colOff>149413</xdr:colOff>
      <xdr:row>22</xdr:row>
      <xdr:rowOff>148105</xdr:rowOff>
    </xdr:from>
    <xdr:to>
      <xdr:col>8</xdr:col>
      <xdr:colOff>437029</xdr:colOff>
      <xdr:row>24</xdr:row>
      <xdr:rowOff>44823</xdr:rowOff>
    </xdr:to>
    <xdr:sp macro="" textlink="">
      <xdr:nvSpPr>
        <xdr:cNvPr id="14" name="TextBox 45">
          <a:extLst>
            <a:ext uri="{FF2B5EF4-FFF2-40B4-BE49-F238E27FC236}">
              <a16:creationId xmlns:a16="http://schemas.microsoft.com/office/drawing/2014/main" xmlns="" id="{DEDD4476-7AB7-4B89-BE5D-11F7E8939388}"/>
            </a:ext>
          </a:extLst>
        </xdr:cNvPr>
        <xdr:cNvSpPr txBox="1"/>
      </xdr:nvSpPr>
      <xdr:spPr>
        <a:xfrm>
          <a:off x="3936553" y="4377205"/>
          <a:ext cx="1415376" cy="2624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II</a:t>
          </a:r>
          <a:r>
            <a:rPr lang="en-US" sz="1100" baseline="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9</xdr:col>
      <xdr:colOff>271182</xdr:colOff>
      <xdr:row>22</xdr:row>
      <xdr:rowOff>163107</xdr:rowOff>
    </xdr:from>
    <xdr:to>
      <xdr:col>11</xdr:col>
      <xdr:colOff>528356</xdr:colOff>
      <xdr:row>24</xdr:row>
      <xdr:rowOff>14442</xdr:rowOff>
    </xdr:to>
    <xdr:sp macro="" textlink="">
      <xdr:nvSpPr>
        <xdr:cNvPr id="15" name="TextBox 46">
          <a:extLst>
            <a:ext uri="{FF2B5EF4-FFF2-40B4-BE49-F238E27FC236}">
              <a16:creationId xmlns:a16="http://schemas.microsoft.com/office/drawing/2014/main" xmlns="" id="{D07E71B9-18EE-46DB-8618-E8941BFCD7CC}"/>
            </a:ext>
          </a:extLst>
        </xdr:cNvPr>
        <xdr:cNvSpPr txBox="1"/>
      </xdr:nvSpPr>
      <xdr:spPr>
        <a:xfrm>
          <a:off x="5795682" y="4392207"/>
          <a:ext cx="1476374" cy="217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SIDE</a:t>
          </a:r>
          <a:r>
            <a:rPr lang="ru-RU" sz="1100">
              <a:ln>
                <a:noFill/>
              </a:ln>
            </a:rPr>
            <a:t> ХРОМ</a:t>
          </a:r>
        </a:p>
      </xdr:txBody>
    </xdr:sp>
    <xdr:clientData/>
  </xdr:twoCellAnchor>
  <xdr:twoCellAnchor>
    <xdr:from>
      <xdr:col>12</xdr:col>
      <xdr:colOff>364564</xdr:colOff>
      <xdr:row>23</xdr:row>
      <xdr:rowOff>7470</xdr:rowOff>
    </xdr:from>
    <xdr:to>
      <xdr:col>14</xdr:col>
      <xdr:colOff>515470</xdr:colOff>
      <xdr:row>24</xdr:row>
      <xdr:rowOff>70908</xdr:rowOff>
    </xdr:to>
    <xdr:sp macro="" textlink="">
      <xdr:nvSpPr>
        <xdr:cNvPr id="16" name="TextBox 47">
          <a:extLst>
            <a:ext uri="{FF2B5EF4-FFF2-40B4-BE49-F238E27FC236}">
              <a16:creationId xmlns:a16="http://schemas.microsoft.com/office/drawing/2014/main" xmlns="" id="{C8F8DA80-6D0E-4AC6-A1A3-F5F9436DD2BE}"/>
            </a:ext>
          </a:extLst>
        </xdr:cNvPr>
        <xdr:cNvSpPr txBox="1"/>
      </xdr:nvSpPr>
      <xdr:spPr>
        <a:xfrm>
          <a:off x="7717864" y="4419450"/>
          <a:ext cx="1370106" cy="246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DISPENSA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90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 editAs="oneCell">
    <xdr:from>
      <xdr:col>1</xdr:col>
      <xdr:colOff>112059</xdr:colOff>
      <xdr:row>45</xdr:row>
      <xdr:rowOff>119530</xdr:rowOff>
    </xdr:from>
    <xdr:to>
      <xdr:col>3</xdr:col>
      <xdr:colOff>446368</xdr:colOff>
      <xdr:row>57</xdr:row>
      <xdr:rowOff>111200</xdr:rowOff>
    </xdr:to>
    <xdr:pic>
      <xdr:nvPicPr>
        <xdr:cNvPr id="17" name="Picture 4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B475C6A-E315-4943-B079-5A085A241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21659" y="8783470"/>
          <a:ext cx="1728769" cy="218623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6</xdr:col>
      <xdr:colOff>145677</xdr:colOff>
      <xdr:row>23</xdr:row>
      <xdr:rowOff>168087</xdr:rowOff>
    </xdr:from>
    <xdr:to>
      <xdr:col>8</xdr:col>
      <xdr:colOff>526675</xdr:colOff>
      <xdr:row>25</xdr:row>
      <xdr:rowOff>56028</xdr:rowOff>
    </xdr:to>
    <xdr:sp macro="" textlink="">
      <xdr:nvSpPr>
        <xdr:cNvPr id="18" name="TextBox 50">
          <a:extLst>
            <a:ext uri="{FF2B5EF4-FFF2-40B4-BE49-F238E27FC236}">
              <a16:creationId xmlns:a16="http://schemas.microsoft.com/office/drawing/2014/main" xmlns="" id="{18747417-E1CD-4FE5-A4F1-226FD332AABE}"/>
            </a:ext>
          </a:extLst>
        </xdr:cNvPr>
        <xdr:cNvSpPr txBox="1"/>
      </xdr:nvSpPr>
      <xdr:spPr>
        <a:xfrm>
          <a:off x="3932817" y="4580067"/>
          <a:ext cx="1508758" cy="253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II 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6</xdr:col>
      <xdr:colOff>209176</xdr:colOff>
      <xdr:row>24</xdr:row>
      <xdr:rowOff>179296</xdr:rowOff>
    </xdr:from>
    <xdr:to>
      <xdr:col>9</xdr:col>
      <xdr:colOff>67233</xdr:colOff>
      <xdr:row>26</xdr:row>
      <xdr:rowOff>29883</xdr:rowOff>
    </xdr:to>
    <xdr:sp macro="" textlink="">
      <xdr:nvSpPr>
        <xdr:cNvPr id="19" name="TextBox 51">
          <a:extLst>
            <a:ext uri="{FF2B5EF4-FFF2-40B4-BE49-F238E27FC236}">
              <a16:creationId xmlns:a16="http://schemas.microsoft.com/office/drawing/2014/main" xmlns="" id="{75B4D3AA-D4F9-4501-977D-B939002BF3F2}"/>
            </a:ext>
          </a:extLst>
        </xdr:cNvPr>
        <xdr:cNvSpPr txBox="1"/>
      </xdr:nvSpPr>
      <xdr:spPr>
        <a:xfrm>
          <a:off x="3996316" y="4774156"/>
          <a:ext cx="1595417" cy="2163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II 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9</xdr:col>
      <xdr:colOff>282763</xdr:colOff>
      <xdr:row>23</xdr:row>
      <xdr:rowOff>174499</xdr:rowOff>
    </xdr:from>
    <xdr:to>
      <xdr:col>11</xdr:col>
      <xdr:colOff>539937</xdr:colOff>
      <xdr:row>25</xdr:row>
      <xdr:rowOff>25835</xdr:rowOff>
    </xdr:to>
    <xdr:sp macro="" textlink="">
      <xdr:nvSpPr>
        <xdr:cNvPr id="20" name="TextBox 53">
          <a:extLst>
            <a:ext uri="{FF2B5EF4-FFF2-40B4-BE49-F238E27FC236}">
              <a16:creationId xmlns:a16="http://schemas.microsoft.com/office/drawing/2014/main" xmlns="" id="{AB594E48-F89B-4F4F-A658-9A6A4EAA149B}"/>
            </a:ext>
          </a:extLst>
        </xdr:cNvPr>
        <xdr:cNvSpPr txBox="1"/>
      </xdr:nvSpPr>
      <xdr:spPr>
        <a:xfrm>
          <a:off x="5807263" y="4586479"/>
          <a:ext cx="1476374" cy="2170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SIDE</a:t>
          </a:r>
          <a:r>
            <a:rPr lang="ru-RU" sz="1100">
              <a:ln>
                <a:noFill/>
              </a:ln>
            </a:rPr>
            <a:t> ТИТАН</a:t>
          </a:r>
        </a:p>
      </xdr:txBody>
    </xdr:sp>
    <xdr:clientData/>
  </xdr:twoCellAnchor>
  <xdr:twoCellAnchor>
    <xdr:from>
      <xdr:col>9</xdr:col>
      <xdr:colOff>252130</xdr:colOff>
      <xdr:row>25</xdr:row>
      <xdr:rowOff>3610</xdr:rowOff>
    </xdr:from>
    <xdr:to>
      <xdr:col>12</xdr:col>
      <xdr:colOff>188755</xdr:colOff>
      <xdr:row>26</xdr:row>
      <xdr:rowOff>68605</xdr:rowOff>
    </xdr:to>
    <xdr:sp macro="" textlink="">
      <xdr:nvSpPr>
        <xdr:cNvPr id="21" name="TextBox 54">
          <a:extLst>
            <a:ext uri="{FF2B5EF4-FFF2-40B4-BE49-F238E27FC236}">
              <a16:creationId xmlns:a16="http://schemas.microsoft.com/office/drawing/2014/main" xmlns="" id="{51883E80-7EDE-4624-9947-8C2DCEE1C4DA}"/>
            </a:ext>
          </a:extLst>
        </xdr:cNvPr>
        <xdr:cNvSpPr txBox="1"/>
      </xdr:nvSpPr>
      <xdr:spPr>
        <a:xfrm>
          <a:off x="5776630" y="4781350"/>
          <a:ext cx="1765425" cy="247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SIDE</a:t>
          </a:r>
          <a:r>
            <a:rPr lang="ru-RU" sz="1100">
              <a:ln>
                <a:noFill/>
              </a:ln>
            </a:rPr>
            <a:t> АНТРАЦИТ</a:t>
          </a:r>
        </a:p>
      </xdr:txBody>
    </xdr:sp>
    <xdr:clientData/>
  </xdr:twoCellAnchor>
  <xdr:twoCellAnchor>
    <xdr:from>
      <xdr:col>12</xdr:col>
      <xdr:colOff>381002</xdr:colOff>
      <xdr:row>24</xdr:row>
      <xdr:rowOff>7470</xdr:rowOff>
    </xdr:from>
    <xdr:to>
      <xdr:col>14</xdr:col>
      <xdr:colOff>545354</xdr:colOff>
      <xdr:row>25</xdr:row>
      <xdr:rowOff>94067</xdr:rowOff>
    </xdr:to>
    <xdr:sp macro="" textlink="">
      <xdr:nvSpPr>
        <xdr:cNvPr id="22" name="TextBox 55">
          <a:extLst>
            <a:ext uri="{FF2B5EF4-FFF2-40B4-BE49-F238E27FC236}">
              <a16:creationId xmlns:a16="http://schemas.microsoft.com/office/drawing/2014/main" xmlns="" id="{F3C98458-77E3-42DE-A868-DA49E3B25476}"/>
            </a:ext>
          </a:extLst>
        </xdr:cNvPr>
        <xdr:cNvSpPr txBox="1"/>
      </xdr:nvSpPr>
      <xdr:spPr>
        <a:xfrm>
          <a:off x="7734302" y="4602330"/>
          <a:ext cx="1383552" cy="2694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DISPENSA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90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12</xdr:col>
      <xdr:colOff>358587</xdr:colOff>
      <xdr:row>25</xdr:row>
      <xdr:rowOff>14941</xdr:rowOff>
    </xdr:from>
    <xdr:to>
      <xdr:col>15</xdr:col>
      <xdr:colOff>186763</xdr:colOff>
      <xdr:row>26</xdr:row>
      <xdr:rowOff>153645</xdr:rowOff>
    </xdr:to>
    <xdr:sp macro="" textlink="">
      <xdr:nvSpPr>
        <xdr:cNvPr id="23" name="TextBox 56">
          <a:extLst>
            <a:ext uri="{FF2B5EF4-FFF2-40B4-BE49-F238E27FC236}">
              <a16:creationId xmlns:a16="http://schemas.microsoft.com/office/drawing/2014/main" xmlns="" id="{0A2B9835-C241-4C18-BBE0-4AA63210A814}"/>
            </a:ext>
          </a:extLst>
        </xdr:cNvPr>
        <xdr:cNvSpPr txBox="1"/>
      </xdr:nvSpPr>
      <xdr:spPr>
        <a:xfrm>
          <a:off x="7711887" y="4792681"/>
          <a:ext cx="1656976" cy="321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DISPENSA 90</a:t>
          </a:r>
          <a:r>
            <a:rPr lang="ru-RU" sz="1100">
              <a:ln>
                <a:noFill/>
              </a:ln>
            </a:rPr>
            <a:t> АНТРАЦИТ</a:t>
          </a:r>
        </a:p>
      </xdr:txBody>
    </xdr:sp>
    <xdr:clientData/>
  </xdr:twoCellAnchor>
  <xdr:twoCellAnchor>
    <xdr:from>
      <xdr:col>1</xdr:col>
      <xdr:colOff>27268</xdr:colOff>
      <xdr:row>58</xdr:row>
      <xdr:rowOff>43515</xdr:rowOff>
    </xdr:from>
    <xdr:to>
      <xdr:col>2</xdr:col>
      <xdr:colOff>635000</xdr:colOff>
      <xdr:row>59</xdr:row>
      <xdr:rowOff>67235</xdr:rowOff>
    </xdr:to>
    <xdr:sp macro="" textlink="">
      <xdr:nvSpPr>
        <xdr:cNvPr id="24" name="TextBox 58">
          <a:extLst>
            <a:ext uri="{FF2B5EF4-FFF2-40B4-BE49-F238E27FC236}">
              <a16:creationId xmlns:a16="http://schemas.microsoft.com/office/drawing/2014/main" xmlns="" id="{149F2AEE-3B40-43B5-B699-2E159453A7CD}"/>
            </a:ext>
          </a:extLst>
        </xdr:cNvPr>
        <xdr:cNvSpPr txBox="1"/>
      </xdr:nvSpPr>
      <xdr:spPr>
        <a:xfrm>
          <a:off x="636868" y="11084895"/>
          <a:ext cx="1217332" cy="206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 </a:t>
          </a:r>
          <a:r>
            <a:rPr lang="ru-RU" sz="1100">
              <a:ln>
                <a:noFill/>
              </a:ln>
            </a:rPr>
            <a:t>2 ХРОМ</a:t>
          </a:r>
        </a:p>
      </xdr:txBody>
    </xdr:sp>
    <xdr:clientData/>
  </xdr:twoCellAnchor>
  <xdr:twoCellAnchor>
    <xdr:from>
      <xdr:col>0</xdr:col>
      <xdr:colOff>511174</xdr:colOff>
      <xdr:row>59</xdr:row>
      <xdr:rowOff>49679</xdr:rowOff>
    </xdr:from>
    <xdr:to>
      <xdr:col>3</xdr:col>
      <xdr:colOff>22411</xdr:colOff>
      <xdr:row>60</xdr:row>
      <xdr:rowOff>123265</xdr:rowOff>
    </xdr:to>
    <xdr:sp macro="" textlink="">
      <xdr:nvSpPr>
        <xdr:cNvPr id="25" name="TextBox 59">
          <a:extLst>
            <a:ext uri="{FF2B5EF4-FFF2-40B4-BE49-F238E27FC236}">
              <a16:creationId xmlns:a16="http://schemas.microsoft.com/office/drawing/2014/main" xmlns="" id="{DD82FC8E-EE60-4C1B-AC69-A9BFB14A2ACF}"/>
            </a:ext>
          </a:extLst>
        </xdr:cNvPr>
        <xdr:cNvSpPr txBox="1"/>
      </xdr:nvSpPr>
      <xdr:spPr>
        <a:xfrm>
          <a:off x="511174" y="11273939"/>
          <a:ext cx="1515297" cy="2564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</a:t>
          </a:r>
          <a:r>
            <a:rPr lang="ru-RU" sz="1100">
              <a:ln>
                <a:noFill/>
              </a:ln>
            </a:rPr>
            <a:t> 2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0</xdr:col>
      <xdr:colOff>379691</xdr:colOff>
      <xdr:row>60</xdr:row>
      <xdr:rowOff>65368</xdr:rowOff>
    </xdr:from>
    <xdr:to>
      <xdr:col>3</xdr:col>
      <xdr:colOff>358586</xdr:colOff>
      <xdr:row>62</xdr:row>
      <xdr:rowOff>11205</xdr:rowOff>
    </xdr:to>
    <xdr:sp macro="" textlink="">
      <xdr:nvSpPr>
        <xdr:cNvPr id="26" name="TextBox 60">
          <a:extLst>
            <a:ext uri="{FF2B5EF4-FFF2-40B4-BE49-F238E27FC236}">
              <a16:creationId xmlns:a16="http://schemas.microsoft.com/office/drawing/2014/main" xmlns="" id="{A2A08E1B-E640-4FF5-860B-BDD5B74721E9}"/>
            </a:ext>
          </a:extLst>
        </xdr:cNvPr>
        <xdr:cNvSpPr txBox="1"/>
      </xdr:nvSpPr>
      <xdr:spPr>
        <a:xfrm>
          <a:off x="379691" y="11472508"/>
          <a:ext cx="1982955" cy="3115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 </a:t>
          </a:r>
          <a:r>
            <a:rPr lang="ru-RU" sz="1100">
              <a:ln>
                <a:noFill/>
              </a:ln>
            </a:rPr>
            <a:t>2 АНТРАЦИТ</a:t>
          </a:r>
        </a:p>
      </xdr:txBody>
    </xdr:sp>
    <xdr:clientData/>
  </xdr:twoCellAnchor>
  <xdr:twoCellAnchor>
    <xdr:from>
      <xdr:col>9</xdr:col>
      <xdr:colOff>143435</xdr:colOff>
      <xdr:row>58</xdr:row>
      <xdr:rowOff>30630</xdr:rowOff>
    </xdr:from>
    <xdr:to>
      <xdr:col>11</xdr:col>
      <xdr:colOff>543485</xdr:colOff>
      <xdr:row>59</xdr:row>
      <xdr:rowOff>78255</xdr:rowOff>
    </xdr:to>
    <xdr:sp macro="" textlink="">
      <xdr:nvSpPr>
        <xdr:cNvPr id="27" name="TextBox 61">
          <a:extLst>
            <a:ext uri="{FF2B5EF4-FFF2-40B4-BE49-F238E27FC236}">
              <a16:creationId xmlns:a16="http://schemas.microsoft.com/office/drawing/2014/main" xmlns="" id="{FD0E9767-EF21-43B0-8DAF-85988B50FCA2}"/>
            </a:ext>
          </a:extLst>
        </xdr:cNvPr>
        <xdr:cNvSpPr txBox="1"/>
      </xdr:nvSpPr>
      <xdr:spPr>
        <a:xfrm>
          <a:off x="5667935" y="11072010"/>
          <a:ext cx="1619250" cy="2305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MAGIC</a:t>
          </a:r>
          <a:r>
            <a:rPr lang="en-US" sz="1100" baseline="0">
              <a:ln>
                <a:noFill/>
              </a:ln>
            </a:rPr>
            <a:t> CORNER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9</xdr:col>
      <xdr:colOff>160431</xdr:colOff>
      <xdr:row>59</xdr:row>
      <xdr:rowOff>37539</xdr:rowOff>
    </xdr:from>
    <xdr:to>
      <xdr:col>11</xdr:col>
      <xdr:colOff>560481</xdr:colOff>
      <xdr:row>60</xdr:row>
      <xdr:rowOff>85164</xdr:rowOff>
    </xdr:to>
    <xdr:sp macro="" textlink="">
      <xdr:nvSpPr>
        <xdr:cNvPr id="28" name="TextBox 62">
          <a:extLst>
            <a:ext uri="{FF2B5EF4-FFF2-40B4-BE49-F238E27FC236}">
              <a16:creationId xmlns:a16="http://schemas.microsoft.com/office/drawing/2014/main" xmlns="" id="{E828274D-0A67-4692-B020-3DAB07ADF78B}"/>
            </a:ext>
          </a:extLst>
        </xdr:cNvPr>
        <xdr:cNvSpPr txBox="1"/>
      </xdr:nvSpPr>
      <xdr:spPr>
        <a:xfrm>
          <a:off x="5684931" y="11261799"/>
          <a:ext cx="1619250" cy="2305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MAGIC</a:t>
          </a:r>
          <a:r>
            <a:rPr lang="en-US" sz="1100" baseline="0">
              <a:ln>
                <a:noFill/>
              </a:ln>
            </a:rPr>
            <a:t> CORNER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9</xdr:col>
      <xdr:colOff>153147</xdr:colOff>
      <xdr:row>60</xdr:row>
      <xdr:rowOff>42396</xdr:rowOff>
    </xdr:from>
    <xdr:to>
      <xdr:col>12</xdr:col>
      <xdr:colOff>181722</xdr:colOff>
      <xdr:row>61</xdr:row>
      <xdr:rowOff>86285</xdr:rowOff>
    </xdr:to>
    <xdr:sp macro="" textlink="">
      <xdr:nvSpPr>
        <xdr:cNvPr id="29" name="TextBox 63">
          <a:extLst>
            <a:ext uri="{FF2B5EF4-FFF2-40B4-BE49-F238E27FC236}">
              <a16:creationId xmlns:a16="http://schemas.microsoft.com/office/drawing/2014/main" xmlns="" id="{D34AEB0A-0090-4181-A4DE-62BD35E48ECF}"/>
            </a:ext>
          </a:extLst>
        </xdr:cNvPr>
        <xdr:cNvSpPr txBox="1"/>
      </xdr:nvSpPr>
      <xdr:spPr>
        <a:xfrm>
          <a:off x="5677647" y="11449536"/>
          <a:ext cx="1857375" cy="2267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MAGIC</a:t>
          </a:r>
          <a:r>
            <a:rPr lang="en-US" sz="1100" baseline="0">
              <a:ln>
                <a:noFill/>
              </a:ln>
            </a:rPr>
            <a:t> CORNER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1</xdr:col>
      <xdr:colOff>0</xdr:colOff>
      <xdr:row>78</xdr:row>
      <xdr:rowOff>85725</xdr:rowOff>
    </xdr:from>
    <xdr:to>
      <xdr:col>2</xdr:col>
      <xdr:colOff>590550</xdr:colOff>
      <xdr:row>79</xdr:row>
      <xdr:rowOff>114300</xdr:rowOff>
    </xdr:to>
    <xdr:sp macro="" textlink="">
      <xdr:nvSpPr>
        <xdr:cNvPr id="30" name="TextBox 70">
          <a:extLst>
            <a:ext uri="{FF2B5EF4-FFF2-40B4-BE49-F238E27FC236}">
              <a16:creationId xmlns:a16="http://schemas.microsoft.com/office/drawing/2014/main" xmlns="" id="{CE66F07E-EF23-4A3F-8410-EE0C2D24B680}"/>
            </a:ext>
          </a:extLst>
        </xdr:cNvPr>
        <xdr:cNvSpPr txBox="1"/>
      </xdr:nvSpPr>
      <xdr:spPr>
        <a:xfrm>
          <a:off x="609600" y="14853285"/>
          <a:ext cx="120015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1</xdr:col>
      <xdr:colOff>14941</xdr:colOff>
      <xdr:row>79</xdr:row>
      <xdr:rowOff>120462</xdr:rowOff>
    </xdr:from>
    <xdr:to>
      <xdr:col>2</xdr:col>
      <xdr:colOff>605491</xdr:colOff>
      <xdr:row>80</xdr:row>
      <xdr:rowOff>149037</xdr:rowOff>
    </xdr:to>
    <xdr:sp macro="" textlink="">
      <xdr:nvSpPr>
        <xdr:cNvPr id="31" name="TextBox 71">
          <a:extLst>
            <a:ext uri="{FF2B5EF4-FFF2-40B4-BE49-F238E27FC236}">
              <a16:creationId xmlns:a16="http://schemas.microsoft.com/office/drawing/2014/main" xmlns="" id="{67983B66-ED62-4A3B-805B-314722682365}"/>
            </a:ext>
          </a:extLst>
        </xdr:cNvPr>
        <xdr:cNvSpPr txBox="1"/>
      </xdr:nvSpPr>
      <xdr:spPr>
        <a:xfrm>
          <a:off x="624541" y="15070902"/>
          <a:ext cx="120015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1</xdr:col>
      <xdr:colOff>11579</xdr:colOff>
      <xdr:row>80</xdr:row>
      <xdr:rowOff>138579</xdr:rowOff>
    </xdr:from>
    <xdr:to>
      <xdr:col>3</xdr:col>
      <xdr:colOff>49679</xdr:colOff>
      <xdr:row>82</xdr:row>
      <xdr:rowOff>8964</xdr:rowOff>
    </xdr:to>
    <xdr:sp macro="" textlink="">
      <xdr:nvSpPr>
        <xdr:cNvPr id="32" name="TextBox 72">
          <a:extLst>
            <a:ext uri="{FF2B5EF4-FFF2-40B4-BE49-F238E27FC236}">
              <a16:creationId xmlns:a16="http://schemas.microsoft.com/office/drawing/2014/main" xmlns="" id="{B5FEC75C-ACCC-4237-8DC3-F792E005B329}"/>
            </a:ext>
          </a:extLst>
        </xdr:cNvPr>
        <xdr:cNvSpPr txBox="1"/>
      </xdr:nvSpPr>
      <xdr:spPr>
        <a:xfrm>
          <a:off x="621179" y="15271899"/>
          <a:ext cx="1432560" cy="2361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4</xdr:col>
      <xdr:colOff>560475</xdr:colOff>
      <xdr:row>78</xdr:row>
      <xdr:rowOff>76200</xdr:rowOff>
    </xdr:from>
    <xdr:to>
      <xdr:col>6</xdr:col>
      <xdr:colOff>362131</xdr:colOff>
      <xdr:row>79</xdr:row>
      <xdr:rowOff>104775</xdr:rowOff>
    </xdr:to>
    <xdr:sp macro="" textlink="">
      <xdr:nvSpPr>
        <xdr:cNvPr id="33" name="TextBox 73">
          <a:extLst>
            <a:ext uri="{FF2B5EF4-FFF2-40B4-BE49-F238E27FC236}">
              <a16:creationId xmlns:a16="http://schemas.microsoft.com/office/drawing/2014/main" xmlns="" id="{50473D4F-D7D6-46B4-B3CC-B912BFF90951}"/>
            </a:ext>
          </a:extLst>
        </xdr:cNvPr>
        <xdr:cNvSpPr txBox="1"/>
      </xdr:nvSpPr>
      <xdr:spPr>
        <a:xfrm>
          <a:off x="3021735" y="14843760"/>
          <a:ext cx="1127536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4</xdr:col>
      <xdr:colOff>573363</xdr:colOff>
      <xdr:row>79</xdr:row>
      <xdr:rowOff>91888</xdr:rowOff>
    </xdr:from>
    <xdr:to>
      <xdr:col>6</xdr:col>
      <xdr:colOff>375019</xdr:colOff>
      <xdr:row>80</xdr:row>
      <xdr:rowOff>120463</xdr:rowOff>
    </xdr:to>
    <xdr:sp macro="" textlink="">
      <xdr:nvSpPr>
        <xdr:cNvPr id="34" name="TextBox 74">
          <a:extLst>
            <a:ext uri="{FF2B5EF4-FFF2-40B4-BE49-F238E27FC236}">
              <a16:creationId xmlns:a16="http://schemas.microsoft.com/office/drawing/2014/main" xmlns="" id="{0A06C9AE-54BB-4F4E-8A2F-C99C0A3F20F8}"/>
            </a:ext>
          </a:extLst>
        </xdr:cNvPr>
        <xdr:cNvSpPr txBox="1"/>
      </xdr:nvSpPr>
      <xdr:spPr>
        <a:xfrm>
          <a:off x="3034623" y="15042328"/>
          <a:ext cx="1127536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4</xdr:col>
      <xdr:colOff>486143</xdr:colOff>
      <xdr:row>80</xdr:row>
      <xdr:rowOff>96744</xdr:rowOff>
    </xdr:from>
    <xdr:to>
      <xdr:col>7</xdr:col>
      <xdr:colOff>179295</xdr:colOff>
      <xdr:row>81</xdr:row>
      <xdr:rowOff>179294</xdr:rowOff>
    </xdr:to>
    <xdr:sp macro="" textlink="">
      <xdr:nvSpPr>
        <xdr:cNvPr id="35" name="TextBox 75">
          <a:extLst>
            <a:ext uri="{FF2B5EF4-FFF2-40B4-BE49-F238E27FC236}">
              <a16:creationId xmlns:a16="http://schemas.microsoft.com/office/drawing/2014/main" xmlns="" id="{D769E7DD-EA3B-4E88-8064-0F650CF9FC74}"/>
            </a:ext>
          </a:extLst>
        </xdr:cNvPr>
        <xdr:cNvSpPr txBox="1"/>
      </xdr:nvSpPr>
      <xdr:spPr>
        <a:xfrm>
          <a:off x="2947403" y="15230064"/>
          <a:ext cx="1537192" cy="2654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8</xdr:col>
      <xdr:colOff>409205</xdr:colOff>
      <xdr:row>78</xdr:row>
      <xdr:rowOff>55096</xdr:rowOff>
    </xdr:from>
    <xdr:to>
      <xdr:col>10</xdr:col>
      <xdr:colOff>390155</xdr:colOff>
      <xdr:row>79</xdr:row>
      <xdr:rowOff>83671</xdr:rowOff>
    </xdr:to>
    <xdr:sp macro="" textlink="">
      <xdr:nvSpPr>
        <xdr:cNvPr id="36" name="TextBox 76">
          <a:extLst>
            <a:ext uri="{FF2B5EF4-FFF2-40B4-BE49-F238E27FC236}">
              <a16:creationId xmlns:a16="http://schemas.microsoft.com/office/drawing/2014/main" xmlns="" id="{A0C829FE-EBD3-4076-BB15-E714FFC9F900}"/>
            </a:ext>
          </a:extLst>
        </xdr:cNvPr>
        <xdr:cNvSpPr txBox="1"/>
      </xdr:nvSpPr>
      <xdr:spPr>
        <a:xfrm>
          <a:off x="5324105" y="14822656"/>
          <a:ext cx="120015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8</xdr:col>
      <xdr:colOff>435726</xdr:colOff>
      <xdr:row>79</xdr:row>
      <xdr:rowOff>65368</xdr:rowOff>
    </xdr:from>
    <xdr:to>
      <xdr:col>10</xdr:col>
      <xdr:colOff>416676</xdr:colOff>
      <xdr:row>80</xdr:row>
      <xdr:rowOff>93943</xdr:rowOff>
    </xdr:to>
    <xdr:sp macro="" textlink="">
      <xdr:nvSpPr>
        <xdr:cNvPr id="37" name="TextBox 77">
          <a:extLst>
            <a:ext uri="{FF2B5EF4-FFF2-40B4-BE49-F238E27FC236}">
              <a16:creationId xmlns:a16="http://schemas.microsoft.com/office/drawing/2014/main" xmlns="" id="{E3863206-2C3E-4D03-A240-190E1F9CDE9A}"/>
            </a:ext>
          </a:extLst>
        </xdr:cNvPr>
        <xdr:cNvSpPr txBox="1"/>
      </xdr:nvSpPr>
      <xdr:spPr>
        <a:xfrm>
          <a:off x="5350626" y="15015808"/>
          <a:ext cx="120015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8</xdr:col>
      <xdr:colOff>452721</xdr:colOff>
      <xdr:row>80</xdr:row>
      <xdr:rowOff>70224</xdr:rowOff>
    </xdr:from>
    <xdr:to>
      <xdr:col>11</xdr:col>
      <xdr:colOff>23162</xdr:colOff>
      <xdr:row>81</xdr:row>
      <xdr:rowOff>123638</xdr:rowOff>
    </xdr:to>
    <xdr:sp macro="" textlink="">
      <xdr:nvSpPr>
        <xdr:cNvPr id="38" name="TextBox 78">
          <a:extLst>
            <a:ext uri="{FF2B5EF4-FFF2-40B4-BE49-F238E27FC236}">
              <a16:creationId xmlns:a16="http://schemas.microsoft.com/office/drawing/2014/main" xmlns="" id="{D8F33F93-4945-48B5-8383-43BED556FAEA}"/>
            </a:ext>
          </a:extLst>
        </xdr:cNvPr>
        <xdr:cNvSpPr txBox="1"/>
      </xdr:nvSpPr>
      <xdr:spPr>
        <a:xfrm>
          <a:off x="5367621" y="15203544"/>
          <a:ext cx="1399241" cy="2362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n>
                <a:noFill/>
              </a:ln>
            </a:rPr>
            <a:t>150мм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>
    <xdr:from>
      <xdr:col>0</xdr:col>
      <xdr:colOff>455700</xdr:colOff>
      <xdr:row>97</xdr:row>
      <xdr:rowOff>66114</xdr:rowOff>
    </xdr:from>
    <xdr:to>
      <xdr:col>4</xdr:col>
      <xdr:colOff>321232</xdr:colOff>
      <xdr:row>99</xdr:row>
      <xdr:rowOff>127000</xdr:rowOff>
    </xdr:to>
    <xdr:sp macro="" textlink="">
      <xdr:nvSpPr>
        <xdr:cNvPr id="39" name="TextBox 79">
          <a:extLst>
            <a:ext uri="{FF2B5EF4-FFF2-40B4-BE49-F238E27FC236}">
              <a16:creationId xmlns:a16="http://schemas.microsoft.com/office/drawing/2014/main" xmlns="" id="{6396CCAE-0D3B-4AFE-9A56-FC1DEE60821E}"/>
            </a:ext>
          </a:extLst>
        </xdr:cNvPr>
        <xdr:cNvSpPr txBox="1"/>
      </xdr:nvSpPr>
      <xdr:spPr>
        <a:xfrm>
          <a:off x="455700" y="18308394"/>
          <a:ext cx="2326792" cy="426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>
              <a:ln>
                <a:noFill/>
              </a:ln>
              <a:solidFill>
                <a:srgbClr val="FF0000"/>
              </a:solidFill>
            </a:rPr>
            <a:t> </a:t>
          </a:r>
          <a:r>
            <a:rPr lang="en-US" sz="1100">
              <a:ln>
                <a:noFill/>
              </a:ln>
            </a:rPr>
            <a:t>DISPENSA</a:t>
          </a:r>
          <a:r>
            <a:rPr lang="en-US" sz="1100" baseline="0">
              <a:ln>
                <a:noFill/>
              </a:ln>
            </a:rPr>
            <a:t> JUNIOR SLIM    </a:t>
          </a:r>
          <a:r>
            <a:rPr lang="ru-RU" sz="1100">
              <a:ln>
                <a:noFill/>
              </a:ln>
            </a:rPr>
            <a:t>200-400</a:t>
          </a:r>
          <a:r>
            <a:rPr lang="en-US" sz="1100">
              <a:ln>
                <a:noFill/>
              </a:ln>
            </a:rPr>
            <a:t> </a:t>
          </a:r>
          <a:r>
            <a:rPr lang="ru-RU" sz="1100">
              <a:ln>
                <a:noFill/>
              </a:ln>
            </a:rPr>
            <a:t>мм</a:t>
          </a:r>
          <a:endParaRPr lang="en-US" sz="1100">
            <a:ln>
              <a:noFill/>
            </a:ln>
          </a:endParaRPr>
        </a:p>
        <a:p>
          <a:pPr algn="l"/>
          <a:r>
            <a:rPr lang="en-US" sz="1100">
              <a:ln>
                <a:noFill/>
              </a:ln>
            </a:rPr>
            <a:t> 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12</xdr:col>
      <xdr:colOff>136384</xdr:colOff>
      <xdr:row>78</xdr:row>
      <xdr:rowOff>167156</xdr:rowOff>
    </xdr:from>
    <xdr:to>
      <xdr:col>15</xdr:col>
      <xdr:colOff>63484</xdr:colOff>
      <xdr:row>80</xdr:row>
      <xdr:rowOff>17431</xdr:rowOff>
    </xdr:to>
    <xdr:sp macro="" textlink="">
      <xdr:nvSpPr>
        <xdr:cNvPr id="40" name="TextBox 80">
          <a:extLst>
            <a:ext uri="{FF2B5EF4-FFF2-40B4-BE49-F238E27FC236}">
              <a16:creationId xmlns:a16="http://schemas.microsoft.com/office/drawing/2014/main" xmlns="" id="{78431331-CD94-43E0-B2DC-1F49FB0D1CAF}"/>
            </a:ext>
          </a:extLst>
        </xdr:cNvPr>
        <xdr:cNvSpPr txBox="1"/>
      </xdr:nvSpPr>
      <xdr:spPr>
        <a:xfrm>
          <a:off x="7489684" y="14934716"/>
          <a:ext cx="1755900" cy="2160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rgbClr val="FF0000"/>
              </a:solidFill>
            </a:rPr>
            <a:t> </a:t>
          </a:r>
          <a:r>
            <a:rPr lang="en-US" sz="1100">
              <a:ln>
                <a:noFill/>
              </a:ln>
              <a:solidFill>
                <a:schemeClr val="tx1"/>
              </a:solidFill>
            </a:rPr>
            <a:t>COOKING</a:t>
          </a:r>
          <a:r>
            <a:rPr lang="en-US" sz="1100" baseline="0">
              <a:ln>
                <a:noFill/>
              </a:ln>
              <a:solidFill>
                <a:schemeClr val="tx1"/>
              </a:solidFill>
            </a:rPr>
            <a:t> AGENT</a:t>
          </a:r>
          <a:r>
            <a:rPr lang="ru-RU" sz="1100" baseline="0">
              <a:ln>
                <a:noFill/>
              </a:ln>
              <a:solidFill>
                <a:schemeClr val="tx1"/>
              </a:solidFill>
            </a:rPr>
            <a:t> 300мм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8</xdr:col>
      <xdr:colOff>354103</xdr:colOff>
      <xdr:row>97</xdr:row>
      <xdr:rowOff>110752</xdr:rowOff>
    </xdr:from>
    <xdr:to>
      <xdr:col>11</xdr:col>
      <xdr:colOff>76945</xdr:colOff>
      <xdr:row>99</xdr:row>
      <xdr:rowOff>38287</xdr:rowOff>
    </xdr:to>
    <xdr:sp macro="" textlink="">
      <xdr:nvSpPr>
        <xdr:cNvPr id="41" name="TextBox 81">
          <a:extLst>
            <a:ext uri="{FF2B5EF4-FFF2-40B4-BE49-F238E27FC236}">
              <a16:creationId xmlns:a16="http://schemas.microsoft.com/office/drawing/2014/main" xmlns="" id="{8A5CD98C-8114-4AA5-A2AB-94682F82BD5D}"/>
            </a:ext>
          </a:extLst>
        </xdr:cNvPr>
        <xdr:cNvSpPr txBox="1"/>
      </xdr:nvSpPr>
      <xdr:spPr>
        <a:xfrm>
          <a:off x="5269003" y="18353032"/>
          <a:ext cx="1551642" cy="2932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chemeClr val="tx1"/>
              </a:solidFill>
            </a:rPr>
            <a:t>CLEANING </a:t>
          </a:r>
          <a:r>
            <a:rPr lang="en-US" sz="1100" baseline="0">
              <a:ln>
                <a:noFill/>
              </a:ln>
              <a:solidFill>
                <a:schemeClr val="tx1"/>
              </a:solidFill>
            </a:rPr>
            <a:t>AGENT</a:t>
          </a:r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0</xdr:col>
      <xdr:colOff>500529</xdr:colOff>
      <xdr:row>193</xdr:row>
      <xdr:rowOff>157004</xdr:rowOff>
    </xdr:from>
    <xdr:to>
      <xdr:col>4</xdr:col>
      <xdr:colOff>194234</xdr:colOff>
      <xdr:row>203</xdr:row>
      <xdr:rowOff>37352</xdr:rowOff>
    </xdr:to>
    <xdr:pic>
      <xdr:nvPicPr>
        <xdr:cNvPr id="42" name="Picture 8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BF2F1F2-6107-4A13-B7EF-5DF428F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529" y="36344384"/>
          <a:ext cx="2154965" cy="170914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182156</xdr:colOff>
      <xdr:row>188</xdr:row>
      <xdr:rowOff>81556</xdr:rowOff>
    </xdr:from>
    <xdr:to>
      <xdr:col>3</xdr:col>
      <xdr:colOff>359460</xdr:colOff>
      <xdr:row>189</xdr:row>
      <xdr:rowOff>138706</xdr:rowOff>
    </xdr:to>
    <xdr:sp macro="" textlink="">
      <xdr:nvSpPr>
        <xdr:cNvPr id="43" name="TextBox 87">
          <a:extLst>
            <a:ext uri="{FF2B5EF4-FFF2-40B4-BE49-F238E27FC236}">
              <a16:creationId xmlns:a16="http://schemas.microsoft.com/office/drawing/2014/main" xmlns="" id="{4874AD02-56A0-4A18-AA1C-7A3489948A60}"/>
            </a:ext>
          </a:extLst>
        </xdr:cNvPr>
        <xdr:cNvSpPr txBox="1"/>
      </xdr:nvSpPr>
      <xdr:spPr>
        <a:xfrm>
          <a:off x="791756" y="35354536"/>
          <a:ext cx="1571764" cy="2400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aseline="0">
              <a:ln>
                <a:noFill/>
              </a:ln>
              <a:solidFill>
                <a:schemeClr val="tx1"/>
              </a:solidFill>
            </a:rPr>
            <a:t>SPACE FLEX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21215</xdr:colOff>
      <xdr:row>203</xdr:row>
      <xdr:rowOff>165162</xdr:rowOff>
    </xdr:from>
    <xdr:to>
      <xdr:col>3</xdr:col>
      <xdr:colOff>208478</xdr:colOff>
      <xdr:row>205</xdr:row>
      <xdr:rowOff>31812</xdr:rowOff>
    </xdr:to>
    <xdr:sp macro="" textlink="">
      <xdr:nvSpPr>
        <xdr:cNvPr id="44" name="TextBox 89">
          <a:extLst>
            <a:ext uri="{FF2B5EF4-FFF2-40B4-BE49-F238E27FC236}">
              <a16:creationId xmlns:a16="http://schemas.microsoft.com/office/drawing/2014/main" xmlns="" id="{388962DC-131F-4AA0-863D-6B831BDC5D79}"/>
            </a:ext>
          </a:extLst>
        </xdr:cNvPr>
        <xdr:cNvSpPr txBox="1"/>
      </xdr:nvSpPr>
      <xdr:spPr>
        <a:xfrm>
          <a:off x="630815" y="38181342"/>
          <a:ext cx="1581723" cy="2324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chemeClr val="tx1"/>
              </a:solidFill>
            </a:rPr>
            <a:t>SPICE</a:t>
          </a:r>
          <a:r>
            <a:rPr lang="en-US" sz="1100" baseline="0">
              <a:ln>
                <a:noFill/>
              </a:ln>
              <a:solidFill>
                <a:schemeClr val="tx1"/>
              </a:solidFill>
            </a:rPr>
            <a:t> TRAY</a:t>
          </a:r>
          <a:endParaRPr lang="ru-RU" sz="1100">
            <a:ln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169955</xdr:colOff>
      <xdr:row>111</xdr:row>
      <xdr:rowOff>175559</xdr:rowOff>
    </xdr:from>
    <xdr:to>
      <xdr:col>3</xdr:col>
      <xdr:colOff>131855</xdr:colOff>
      <xdr:row>113</xdr:row>
      <xdr:rowOff>45944</xdr:rowOff>
    </xdr:to>
    <xdr:sp macro="" textlink="">
      <xdr:nvSpPr>
        <xdr:cNvPr id="45" name="TextBox 90">
          <a:extLst>
            <a:ext uri="{FF2B5EF4-FFF2-40B4-BE49-F238E27FC236}">
              <a16:creationId xmlns:a16="http://schemas.microsoft.com/office/drawing/2014/main" xmlns="" id="{50E62368-1661-44F5-BE9B-C284C7E9063B}"/>
            </a:ext>
          </a:extLst>
        </xdr:cNvPr>
        <xdr:cNvSpPr txBox="1"/>
      </xdr:nvSpPr>
      <xdr:spPr>
        <a:xfrm>
          <a:off x="779555" y="21046739"/>
          <a:ext cx="1356360" cy="2361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rgbClr val="FF0000"/>
              </a:solidFill>
            </a:rPr>
            <a:t> </a:t>
          </a:r>
          <a:r>
            <a:rPr lang="en-US" sz="1100">
              <a:ln>
                <a:noFill/>
              </a:ln>
              <a:solidFill>
                <a:schemeClr val="tx1"/>
              </a:solidFill>
            </a:rPr>
            <a:t>TOP FLEX</a:t>
          </a:r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0</xdr:col>
      <xdr:colOff>546776</xdr:colOff>
      <xdr:row>102</xdr:row>
      <xdr:rowOff>100854</xdr:rowOff>
    </xdr:from>
    <xdr:to>
      <xdr:col>4</xdr:col>
      <xdr:colOff>157079</xdr:colOff>
      <xdr:row>111</xdr:row>
      <xdr:rowOff>81554</xdr:rowOff>
    </xdr:to>
    <xdr:pic>
      <xdr:nvPicPr>
        <xdr:cNvPr id="46" name="Picture 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D627274D-AA1E-46A6-990E-16A17F3C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6776" y="19326114"/>
          <a:ext cx="2071563" cy="16266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403410</xdr:colOff>
      <xdr:row>10</xdr:row>
      <xdr:rowOff>149412</xdr:rowOff>
    </xdr:from>
    <xdr:to>
      <xdr:col>11</xdr:col>
      <xdr:colOff>589745</xdr:colOff>
      <xdr:row>22</xdr:row>
      <xdr:rowOff>37354</xdr:rowOff>
    </xdr:to>
    <xdr:pic>
      <xdr:nvPicPr>
        <xdr:cNvPr id="47" name="Picture 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50D4C2AB-1BB5-4AA1-A65D-9BA68143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27910" y="2183952"/>
          <a:ext cx="1405535" cy="208250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268941</xdr:colOff>
      <xdr:row>10</xdr:row>
      <xdr:rowOff>171823</xdr:rowOff>
    </xdr:from>
    <xdr:to>
      <xdr:col>8</xdr:col>
      <xdr:colOff>562715</xdr:colOff>
      <xdr:row>22</xdr:row>
      <xdr:rowOff>44262</xdr:rowOff>
    </xdr:to>
    <xdr:pic>
      <xdr:nvPicPr>
        <xdr:cNvPr id="48" name="Picture 3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BCAC5EBB-C38F-4441-AEAD-0EB33D3D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56081" y="2206363"/>
          <a:ext cx="1421534" cy="20669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478118</xdr:colOff>
      <xdr:row>10</xdr:row>
      <xdr:rowOff>149411</xdr:rowOff>
    </xdr:from>
    <xdr:to>
      <xdr:col>15</xdr:col>
      <xdr:colOff>37845</xdr:colOff>
      <xdr:row>22</xdr:row>
      <xdr:rowOff>22412</xdr:rowOff>
    </xdr:to>
    <xdr:pic>
      <xdr:nvPicPr>
        <xdr:cNvPr id="49" name="Picture 4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DF710A41-89DB-48F1-86AE-D073ECB48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31418" y="2183951"/>
          <a:ext cx="1388527" cy="206756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135468</xdr:colOff>
      <xdr:row>23</xdr:row>
      <xdr:rowOff>58023</xdr:rowOff>
    </xdr:from>
    <xdr:to>
      <xdr:col>2</xdr:col>
      <xdr:colOff>627530</xdr:colOff>
      <xdr:row>24</xdr:row>
      <xdr:rowOff>126999</xdr:rowOff>
    </xdr:to>
    <xdr:sp macro="" textlink="">
      <xdr:nvSpPr>
        <xdr:cNvPr id="50" name="TextBox 93">
          <a:extLst>
            <a:ext uri="{FF2B5EF4-FFF2-40B4-BE49-F238E27FC236}">
              <a16:creationId xmlns:a16="http://schemas.microsoft.com/office/drawing/2014/main" xmlns="" id="{34ECC74E-F659-4B16-9143-6F9286A5E42C}"/>
            </a:ext>
          </a:extLst>
        </xdr:cNvPr>
        <xdr:cNvSpPr txBox="1"/>
      </xdr:nvSpPr>
      <xdr:spPr>
        <a:xfrm>
          <a:off x="135468" y="4470003"/>
          <a:ext cx="1711262" cy="2518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>
              <a:ln>
                <a:noFill/>
              </a:ln>
            </a:rPr>
            <a:t>CONVOY LAVIDO  </a:t>
          </a:r>
          <a:r>
            <a:rPr lang="ru-RU" sz="1100">
              <a:ln>
                <a:noFill/>
              </a:ln>
            </a:rPr>
            <a:t>ХРОМ </a:t>
          </a:r>
        </a:p>
      </xdr:txBody>
    </xdr:sp>
    <xdr:clientData/>
  </xdr:twoCellAnchor>
  <xdr:twoCellAnchor>
    <xdr:from>
      <xdr:col>0</xdr:col>
      <xdr:colOff>83792</xdr:colOff>
      <xdr:row>24</xdr:row>
      <xdr:rowOff>81056</xdr:rowOff>
    </xdr:from>
    <xdr:to>
      <xdr:col>3</xdr:col>
      <xdr:colOff>1117</xdr:colOff>
      <xdr:row>25</xdr:row>
      <xdr:rowOff>141942</xdr:rowOff>
    </xdr:to>
    <xdr:sp macro="" textlink="">
      <xdr:nvSpPr>
        <xdr:cNvPr id="51" name="TextBox 94">
          <a:extLst>
            <a:ext uri="{FF2B5EF4-FFF2-40B4-BE49-F238E27FC236}">
              <a16:creationId xmlns:a16="http://schemas.microsoft.com/office/drawing/2014/main" xmlns="" id="{005CD517-990B-48BC-9C45-F57E8C7D709B}"/>
            </a:ext>
          </a:extLst>
        </xdr:cNvPr>
        <xdr:cNvSpPr txBox="1"/>
      </xdr:nvSpPr>
      <xdr:spPr>
        <a:xfrm>
          <a:off x="83792" y="4675916"/>
          <a:ext cx="1921385" cy="2437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CONVOY LAVIDO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 editAs="oneCell">
    <xdr:from>
      <xdr:col>9</xdr:col>
      <xdr:colOff>190314</xdr:colOff>
      <xdr:row>45</xdr:row>
      <xdr:rowOff>119321</xdr:rowOff>
    </xdr:from>
    <xdr:to>
      <xdr:col>12</xdr:col>
      <xdr:colOff>127806</xdr:colOff>
      <xdr:row>57</xdr:row>
      <xdr:rowOff>67237</xdr:rowOff>
    </xdr:to>
    <xdr:pic>
      <xdr:nvPicPr>
        <xdr:cNvPr id="52" name="Picture 5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A946B68C-BE56-43D5-A1D5-38DCF4ADF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14814" y="8783261"/>
          <a:ext cx="1766292" cy="21424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129242</xdr:colOff>
      <xdr:row>65</xdr:row>
      <xdr:rowOff>164352</xdr:rowOff>
    </xdr:from>
    <xdr:to>
      <xdr:col>3</xdr:col>
      <xdr:colOff>376891</xdr:colOff>
      <xdr:row>77</xdr:row>
      <xdr:rowOff>141941</xdr:rowOff>
    </xdr:to>
    <xdr:pic>
      <xdr:nvPicPr>
        <xdr:cNvPr id="53" name="Picture 9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C1112E1C-8133-4735-AC86-731629B5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8842" y="12554472"/>
          <a:ext cx="1642109" cy="21721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301061</xdr:colOff>
      <xdr:row>65</xdr:row>
      <xdr:rowOff>186764</xdr:rowOff>
    </xdr:from>
    <xdr:to>
      <xdr:col>11</xdr:col>
      <xdr:colOff>134465</xdr:colOff>
      <xdr:row>77</xdr:row>
      <xdr:rowOff>109632</xdr:rowOff>
    </xdr:to>
    <xdr:pic>
      <xdr:nvPicPr>
        <xdr:cNvPr id="54" name="Picture 9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FA111B6D-4E9A-49BA-8172-3B544D22B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215961" y="12569264"/>
          <a:ext cx="1662204" cy="212504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532648</xdr:colOff>
      <xdr:row>65</xdr:row>
      <xdr:rowOff>171822</xdr:rowOff>
    </xdr:from>
    <xdr:to>
      <xdr:col>7</xdr:col>
      <xdr:colOff>306288</xdr:colOff>
      <xdr:row>77</xdr:row>
      <xdr:rowOff>149411</xdr:rowOff>
    </xdr:to>
    <xdr:pic>
      <xdr:nvPicPr>
        <xdr:cNvPr id="55" name="Picture 9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C9E408A4-079F-4256-BBAA-409D64C77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93908" y="12561942"/>
          <a:ext cx="1617680" cy="21721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364933</xdr:colOff>
      <xdr:row>84</xdr:row>
      <xdr:rowOff>179294</xdr:rowOff>
    </xdr:from>
    <xdr:to>
      <xdr:col>11</xdr:col>
      <xdr:colOff>134471</xdr:colOff>
      <xdr:row>96</xdr:row>
      <xdr:rowOff>89646</xdr:rowOff>
    </xdr:to>
    <xdr:pic>
      <xdr:nvPicPr>
        <xdr:cNvPr id="56" name="Picture 10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12A7CA33-C37E-4356-BCE1-F574624D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 xmlns="">
                <a14:imgLayer r:embed="rId30">
                  <a14:imgEffect>
                    <a14:brightnessContrast contrast="-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79833" y="16044134"/>
          <a:ext cx="1598338" cy="2104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729130</xdr:colOff>
      <xdr:row>58</xdr:row>
      <xdr:rowOff>57150</xdr:rowOff>
    </xdr:from>
    <xdr:to>
      <xdr:col>7</xdr:col>
      <xdr:colOff>164353</xdr:colOff>
      <xdr:row>59</xdr:row>
      <xdr:rowOff>104589</xdr:rowOff>
    </xdr:to>
    <xdr:sp macro="" textlink="">
      <xdr:nvSpPr>
        <xdr:cNvPr id="57" name="TextBox 106">
          <a:extLst>
            <a:ext uri="{FF2B5EF4-FFF2-40B4-BE49-F238E27FC236}">
              <a16:creationId xmlns:a16="http://schemas.microsoft.com/office/drawing/2014/main" xmlns="" id="{9830B60E-2A3E-4B70-89FD-3C42DC286A74}"/>
            </a:ext>
          </a:extLst>
        </xdr:cNvPr>
        <xdr:cNvSpPr txBox="1"/>
      </xdr:nvSpPr>
      <xdr:spPr>
        <a:xfrm>
          <a:off x="3175150" y="11098530"/>
          <a:ext cx="1294503" cy="2303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 4 </a:t>
          </a:r>
          <a:r>
            <a:rPr lang="ru-RU" sz="1100">
              <a:ln>
                <a:noFill/>
              </a:ln>
            </a:rPr>
            <a:t>ХРОМ</a:t>
          </a:r>
        </a:p>
      </xdr:txBody>
    </xdr:sp>
    <xdr:clientData/>
  </xdr:twoCellAnchor>
  <xdr:twoCellAnchor>
    <xdr:from>
      <xdr:col>4</xdr:col>
      <xdr:colOff>728195</xdr:colOff>
      <xdr:row>59</xdr:row>
      <xdr:rowOff>55842</xdr:rowOff>
    </xdr:from>
    <xdr:to>
      <xdr:col>7</xdr:col>
      <xdr:colOff>179294</xdr:colOff>
      <xdr:row>60</xdr:row>
      <xdr:rowOff>112059</xdr:rowOff>
    </xdr:to>
    <xdr:sp macro="" textlink="">
      <xdr:nvSpPr>
        <xdr:cNvPr id="58" name="TextBox 107">
          <a:extLst>
            <a:ext uri="{FF2B5EF4-FFF2-40B4-BE49-F238E27FC236}">
              <a16:creationId xmlns:a16="http://schemas.microsoft.com/office/drawing/2014/main" xmlns="" id="{75256FEC-EE3E-4B5F-B0A1-67282139C7A4}"/>
            </a:ext>
          </a:extLst>
        </xdr:cNvPr>
        <xdr:cNvSpPr txBox="1"/>
      </xdr:nvSpPr>
      <xdr:spPr>
        <a:xfrm>
          <a:off x="3174215" y="11280102"/>
          <a:ext cx="1310379" cy="2390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 4 </a:t>
          </a:r>
          <a:r>
            <a:rPr lang="ru-RU" sz="1100">
              <a:ln>
                <a:noFill/>
              </a:ln>
            </a:rPr>
            <a:t>ТИТАН</a:t>
          </a:r>
        </a:p>
      </xdr:txBody>
    </xdr:sp>
    <xdr:clientData/>
  </xdr:twoCellAnchor>
  <xdr:twoCellAnchor>
    <xdr:from>
      <xdr:col>4</xdr:col>
      <xdr:colOff>699245</xdr:colOff>
      <xdr:row>60</xdr:row>
      <xdr:rowOff>64060</xdr:rowOff>
    </xdr:from>
    <xdr:to>
      <xdr:col>7</xdr:col>
      <xdr:colOff>430305</xdr:colOff>
      <xdr:row>61</xdr:row>
      <xdr:rowOff>107576</xdr:rowOff>
    </xdr:to>
    <xdr:sp macro="" textlink="">
      <xdr:nvSpPr>
        <xdr:cNvPr id="59" name="TextBox 108">
          <a:extLst>
            <a:ext uri="{FF2B5EF4-FFF2-40B4-BE49-F238E27FC236}">
              <a16:creationId xmlns:a16="http://schemas.microsoft.com/office/drawing/2014/main" xmlns="" id="{EF727138-C0F3-4CBB-AB8A-3DB431926760}"/>
            </a:ext>
          </a:extLst>
        </xdr:cNvPr>
        <xdr:cNvSpPr txBox="1"/>
      </xdr:nvSpPr>
      <xdr:spPr>
        <a:xfrm>
          <a:off x="3160505" y="11471200"/>
          <a:ext cx="1575100" cy="2263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LEMANS 4 </a:t>
          </a:r>
          <a:r>
            <a:rPr lang="ru-RU" sz="1100">
              <a:ln>
                <a:noFill/>
              </a:ln>
            </a:rPr>
            <a:t>АНТРАЦИТ</a:t>
          </a:r>
        </a:p>
      </xdr:txBody>
    </xdr:sp>
    <xdr:clientData/>
  </xdr:twoCellAnchor>
  <xdr:twoCellAnchor editAs="oneCell">
    <xdr:from>
      <xdr:col>4</xdr:col>
      <xdr:colOff>458821</xdr:colOff>
      <xdr:row>116</xdr:row>
      <xdr:rowOff>182409</xdr:rowOff>
    </xdr:from>
    <xdr:to>
      <xdr:col>7</xdr:col>
      <xdr:colOff>481854</xdr:colOff>
      <xdr:row>125</xdr:row>
      <xdr:rowOff>67234</xdr:rowOff>
    </xdr:to>
    <xdr:pic>
      <xdr:nvPicPr>
        <xdr:cNvPr id="60" name="Picture 11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2FB90065-E31E-4DF4-BBCC-386E2D08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20081" y="22036569"/>
          <a:ext cx="1867073" cy="153074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95252</xdr:colOff>
      <xdr:row>131</xdr:row>
      <xdr:rowOff>149412</xdr:rowOff>
    </xdr:from>
    <xdr:to>
      <xdr:col>4</xdr:col>
      <xdr:colOff>224117</xdr:colOff>
      <xdr:row>140</xdr:row>
      <xdr:rowOff>74085</xdr:rowOff>
    </xdr:to>
    <xdr:pic>
      <xdr:nvPicPr>
        <xdr:cNvPr id="61" name="Picture 11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C52D9A4B-2B2F-41CB-934D-92C1C28E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52" y="24746772"/>
          <a:ext cx="1980525" cy="157059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152527</xdr:colOff>
      <xdr:row>160</xdr:row>
      <xdr:rowOff>138362</xdr:rowOff>
    </xdr:from>
    <xdr:to>
      <xdr:col>5</xdr:col>
      <xdr:colOff>519851</xdr:colOff>
      <xdr:row>171</xdr:row>
      <xdr:rowOff>12451</xdr:rowOff>
    </xdr:to>
    <xdr:pic>
      <xdr:nvPicPr>
        <xdr:cNvPr id="62" name="Picture 11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7C122D35-A90D-4C4F-8A86-37EE254A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127" y="30176402"/>
          <a:ext cx="2935264" cy="18857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475004</xdr:colOff>
      <xdr:row>172</xdr:row>
      <xdr:rowOff>54160</xdr:rowOff>
    </xdr:from>
    <xdr:to>
      <xdr:col>3</xdr:col>
      <xdr:colOff>276411</xdr:colOff>
      <xdr:row>173</xdr:row>
      <xdr:rowOff>127000</xdr:rowOff>
    </xdr:to>
    <xdr:sp macro="" textlink="">
      <xdr:nvSpPr>
        <xdr:cNvPr id="63" name="TextBox 121">
          <a:extLst>
            <a:ext uri="{FF2B5EF4-FFF2-40B4-BE49-F238E27FC236}">
              <a16:creationId xmlns:a16="http://schemas.microsoft.com/office/drawing/2014/main" xmlns="" id="{0120FB4D-EA85-4D4C-BD70-7C3D8DD369C7}"/>
            </a:ext>
          </a:extLst>
        </xdr:cNvPr>
        <xdr:cNvSpPr txBox="1"/>
      </xdr:nvSpPr>
      <xdr:spPr>
        <a:xfrm>
          <a:off x="1694204" y="32286760"/>
          <a:ext cx="586267" cy="2557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iMOVE</a:t>
          </a:r>
          <a:endParaRPr lang="ru-RU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5</xdr:col>
      <xdr:colOff>201706</xdr:colOff>
      <xdr:row>177</xdr:row>
      <xdr:rowOff>60402</xdr:rowOff>
    </xdr:from>
    <xdr:to>
      <xdr:col>9</xdr:col>
      <xdr:colOff>43339</xdr:colOff>
      <xdr:row>186</xdr:row>
      <xdr:rowOff>164354</xdr:rowOff>
    </xdr:to>
    <xdr:pic>
      <xdr:nvPicPr>
        <xdr:cNvPr id="64" name="Picture 12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46178591-C114-4589-AB14-2C474827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9246" y="33275982"/>
          <a:ext cx="2188593" cy="17955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37353</xdr:colOff>
      <xdr:row>177</xdr:row>
      <xdr:rowOff>37353</xdr:rowOff>
    </xdr:from>
    <xdr:to>
      <xdr:col>4</xdr:col>
      <xdr:colOff>366058</xdr:colOff>
      <xdr:row>187</xdr:row>
      <xdr:rowOff>7473</xdr:rowOff>
    </xdr:to>
    <xdr:pic>
      <xdr:nvPicPr>
        <xdr:cNvPr id="65" name="Picture 12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5CD471B6-E8F8-4147-8D11-EF0C5939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6953" y="33252933"/>
          <a:ext cx="2180365" cy="18446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143155</xdr:colOff>
      <xdr:row>188</xdr:row>
      <xdr:rowOff>21805</xdr:rowOff>
    </xdr:from>
    <xdr:to>
      <xdr:col>9</xdr:col>
      <xdr:colOff>89647</xdr:colOff>
      <xdr:row>189</xdr:row>
      <xdr:rowOff>52294</xdr:rowOff>
    </xdr:to>
    <xdr:sp macro="" textlink="">
      <xdr:nvSpPr>
        <xdr:cNvPr id="66" name="TextBox 127">
          <a:extLst>
            <a:ext uri="{FF2B5EF4-FFF2-40B4-BE49-F238E27FC236}">
              <a16:creationId xmlns:a16="http://schemas.microsoft.com/office/drawing/2014/main" xmlns="" id="{83B906DA-2EB4-4434-9B41-3C8B0B180752}"/>
            </a:ext>
          </a:extLst>
        </xdr:cNvPr>
        <xdr:cNvSpPr txBox="1"/>
      </xdr:nvSpPr>
      <xdr:spPr>
        <a:xfrm>
          <a:off x="3320695" y="35294785"/>
          <a:ext cx="2293452" cy="213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>
              <a:ln>
                <a:noFill/>
              </a:ln>
              <a:solidFill>
                <a:sysClr val="windowText" lastClr="000000"/>
              </a:solidFill>
            </a:rPr>
            <a:t>FineLine LiniQ </a:t>
          </a:r>
          <a:r>
            <a:rPr lang="ru-RU" sz="1100" b="0">
              <a:ln>
                <a:noFill/>
              </a:ln>
              <a:solidFill>
                <a:sysClr val="windowText" lastClr="000000"/>
              </a:solidFill>
            </a:rPr>
            <a:t>  ЯСЕНЬ светлый</a:t>
          </a:r>
        </a:p>
      </xdr:txBody>
    </xdr:sp>
    <xdr:clientData/>
  </xdr:twoCellAnchor>
  <xdr:twoCellAnchor editAs="oneCell">
    <xdr:from>
      <xdr:col>11</xdr:col>
      <xdr:colOff>22412</xdr:colOff>
      <xdr:row>1</xdr:row>
      <xdr:rowOff>75951</xdr:rowOff>
    </xdr:from>
    <xdr:to>
      <xdr:col>12</xdr:col>
      <xdr:colOff>406734</xdr:colOff>
      <xdr:row>4</xdr:row>
      <xdr:rowOff>192935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xmlns="" id="{9111CAAD-9EAC-402A-B40F-1E9C2AA1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766112" y="152151"/>
          <a:ext cx="993922" cy="939944"/>
        </a:xfrm>
        <a:prstGeom prst="rect">
          <a:avLst/>
        </a:prstGeom>
      </xdr:spPr>
    </xdr:pic>
    <xdr:clientData/>
  </xdr:twoCellAnchor>
  <xdr:twoCellAnchor editAs="oneCell">
    <xdr:from>
      <xdr:col>12</xdr:col>
      <xdr:colOff>276413</xdr:colOff>
      <xdr:row>66</xdr:row>
      <xdr:rowOff>37352</xdr:rowOff>
    </xdr:from>
    <xdr:to>
      <xdr:col>15</xdr:col>
      <xdr:colOff>97118</xdr:colOff>
      <xdr:row>77</xdr:row>
      <xdr:rowOff>126999</xdr:rowOff>
    </xdr:to>
    <xdr:pic>
      <xdr:nvPicPr>
        <xdr:cNvPr id="68" name="Picture 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ADC8092A-1C3D-491C-B79D-6A701D2B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9713" y="12610352"/>
          <a:ext cx="1649505" cy="210132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65366</xdr:colOff>
      <xdr:row>177</xdr:row>
      <xdr:rowOff>37353</xdr:rowOff>
    </xdr:from>
    <xdr:to>
      <xdr:col>14</xdr:col>
      <xdr:colOff>425823</xdr:colOff>
      <xdr:row>186</xdr:row>
      <xdr:rowOff>164353</xdr:rowOff>
    </xdr:to>
    <xdr:pic>
      <xdr:nvPicPr>
        <xdr:cNvPr id="69" name="Picture 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92312E00-BEE6-40A2-AEEB-E6E6519F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99466" y="33252933"/>
          <a:ext cx="2798857" cy="18186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10</xdr:col>
      <xdr:colOff>518456</xdr:colOff>
      <xdr:row>188</xdr:row>
      <xdr:rowOff>21663</xdr:rowOff>
    </xdr:from>
    <xdr:to>
      <xdr:col>13</xdr:col>
      <xdr:colOff>611341</xdr:colOff>
      <xdr:row>189</xdr:row>
      <xdr:rowOff>85164</xdr:rowOff>
    </xdr:to>
    <xdr:sp macro="" textlink="">
      <xdr:nvSpPr>
        <xdr:cNvPr id="70" name="TextBox 82">
          <a:extLst>
            <a:ext uri="{FF2B5EF4-FFF2-40B4-BE49-F238E27FC236}">
              <a16:creationId xmlns:a16="http://schemas.microsoft.com/office/drawing/2014/main" xmlns="" id="{51766C85-7400-4886-8404-F284144C8311}"/>
            </a:ext>
          </a:extLst>
        </xdr:cNvPr>
        <xdr:cNvSpPr txBox="1"/>
      </xdr:nvSpPr>
      <xdr:spPr>
        <a:xfrm>
          <a:off x="6652556" y="35294643"/>
          <a:ext cx="1921685" cy="2463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>
              <a:ln>
                <a:noFill/>
              </a:ln>
              <a:solidFill>
                <a:sysClr val="windowText" lastClr="000000"/>
              </a:solidFill>
            </a:rPr>
            <a:t>LINERO</a:t>
          </a:r>
          <a:r>
            <a:rPr lang="en-US" sz="1100" b="0" baseline="0">
              <a:ln>
                <a:noFill/>
              </a:ln>
              <a:solidFill>
                <a:sysClr val="windowText" lastClr="000000"/>
              </a:solidFill>
            </a:rPr>
            <a:t> MOSAIQ </a:t>
          </a:r>
          <a:endParaRPr lang="ru-RU" sz="1100" b="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609476</xdr:colOff>
      <xdr:row>160</xdr:row>
      <xdr:rowOff>145677</xdr:rowOff>
    </xdr:from>
    <xdr:to>
      <xdr:col>10</xdr:col>
      <xdr:colOff>223122</xdr:colOff>
      <xdr:row>170</xdr:row>
      <xdr:rowOff>171824</xdr:rowOff>
    </xdr:to>
    <xdr:pic>
      <xdr:nvPicPr>
        <xdr:cNvPr id="71" name="Picture 7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DA1CDD98-2173-4FBA-B602-D42AF383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05176" y="30183717"/>
          <a:ext cx="2052046" cy="185494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198593</xdr:colOff>
      <xdr:row>172</xdr:row>
      <xdr:rowOff>46692</xdr:rowOff>
    </xdr:from>
    <xdr:to>
      <xdr:col>9</xdr:col>
      <xdr:colOff>556435</xdr:colOff>
      <xdr:row>173</xdr:row>
      <xdr:rowOff>103842</xdr:rowOff>
    </xdr:to>
    <xdr:sp macro="" textlink="">
      <xdr:nvSpPr>
        <xdr:cNvPr id="72" name="TextBox 85">
          <a:extLst>
            <a:ext uri="{FF2B5EF4-FFF2-40B4-BE49-F238E27FC236}">
              <a16:creationId xmlns:a16="http://schemas.microsoft.com/office/drawing/2014/main" xmlns="" id="{423529A9-7C13-47AE-96A2-E84CE5FC0C20}"/>
            </a:ext>
          </a:extLst>
        </xdr:cNvPr>
        <xdr:cNvSpPr txBox="1"/>
      </xdr:nvSpPr>
      <xdr:spPr>
        <a:xfrm>
          <a:off x="4503893" y="32279292"/>
          <a:ext cx="1577042" cy="2400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TWISTER</a:t>
          </a:r>
          <a:endParaRPr lang="ru-RU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29883</xdr:colOff>
      <xdr:row>84</xdr:row>
      <xdr:rowOff>149413</xdr:rowOff>
    </xdr:from>
    <xdr:to>
      <xdr:col>3</xdr:col>
      <xdr:colOff>328705</xdr:colOff>
      <xdr:row>96</xdr:row>
      <xdr:rowOff>67236</xdr:rowOff>
    </xdr:to>
    <xdr:pic>
      <xdr:nvPicPr>
        <xdr:cNvPr id="73" name="Picture 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83D80AA4-70FB-4CE9-8E06-C1F835BC5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9483" y="16014253"/>
          <a:ext cx="1693282" cy="211238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343647</xdr:colOff>
      <xdr:row>10</xdr:row>
      <xdr:rowOff>171823</xdr:rowOff>
    </xdr:from>
    <xdr:to>
      <xdr:col>2</xdr:col>
      <xdr:colOff>527298</xdr:colOff>
      <xdr:row>22</xdr:row>
      <xdr:rowOff>76126</xdr:rowOff>
    </xdr:to>
    <xdr:pic>
      <xdr:nvPicPr>
        <xdr:cNvPr id="74" name="Picture 1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D86BD932-DE1D-4FA5-A82F-46BC1546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3647" y="2206363"/>
          <a:ext cx="1402851" cy="209886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97117</xdr:colOff>
      <xdr:row>27</xdr:row>
      <xdr:rowOff>298825</xdr:rowOff>
    </xdr:from>
    <xdr:to>
      <xdr:col>3</xdr:col>
      <xdr:colOff>224118</xdr:colOff>
      <xdr:row>39</xdr:row>
      <xdr:rowOff>7471</xdr:rowOff>
    </xdr:to>
    <xdr:pic>
      <xdr:nvPicPr>
        <xdr:cNvPr id="75" name="Picture 10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333DD1A0-D66B-4777-8B8F-3340B0E9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6717" y="5442325"/>
          <a:ext cx="1521461" cy="206322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56029</xdr:colOff>
      <xdr:row>39</xdr:row>
      <xdr:rowOff>168089</xdr:rowOff>
    </xdr:from>
    <xdr:to>
      <xdr:col>3</xdr:col>
      <xdr:colOff>146798</xdr:colOff>
      <xdr:row>41</xdr:row>
      <xdr:rowOff>47999</xdr:rowOff>
    </xdr:to>
    <xdr:sp macro="" textlink="">
      <xdr:nvSpPr>
        <xdr:cNvPr id="76" name="TextBox 83">
          <a:extLst>
            <a:ext uri="{FF2B5EF4-FFF2-40B4-BE49-F238E27FC236}">
              <a16:creationId xmlns:a16="http://schemas.microsoft.com/office/drawing/2014/main" xmlns="" id="{C8CC5F8B-F4B1-45A2-92DD-AB752BD0F19C}"/>
            </a:ext>
          </a:extLst>
        </xdr:cNvPr>
        <xdr:cNvSpPr txBox="1"/>
      </xdr:nvSpPr>
      <xdr:spPr>
        <a:xfrm>
          <a:off x="665629" y="7666169"/>
          <a:ext cx="1485229" cy="2456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TURN</a:t>
          </a:r>
          <a:r>
            <a:rPr lang="en-US" sz="1100" baseline="0">
              <a:ln>
                <a:noFill/>
              </a:ln>
            </a:rPr>
            <a:t> MOTION </a:t>
          </a:r>
          <a:r>
            <a:rPr lang="ru-RU" sz="1100" baseline="0">
              <a:ln>
                <a:noFill/>
              </a:ln>
            </a:rPr>
            <a:t>ХРОМ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572994</xdr:colOff>
      <xdr:row>41</xdr:row>
      <xdr:rowOff>7472</xdr:rowOff>
    </xdr:from>
    <xdr:to>
      <xdr:col>3</xdr:col>
      <xdr:colOff>266700</xdr:colOff>
      <xdr:row>42</xdr:row>
      <xdr:rowOff>104589</xdr:rowOff>
    </xdr:to>
    <xdr:sp macro="" textlink="">
      <xdr:nvSpPr>
        <xdr:cNvPr id="77" name="TextBox 86">
          <a:extLst>
            <a:ext uri="{FF2B5EF4-FFF2-40B4-BE49-F238E27FC236}">
              <a16:creationId xmlns:a16="http://schemas.microsoft.com/office/drawing/2014/main" xmlns="" id="{80B8B79C-E4A8-4941-8042-BC97FC8D07CD}"/>
            </a:ext>
          </a:extLst>
        </xdr:cNvPr>
        <xdr:cNvSpPr txBox="1"/>
      </xdr:nvSpPr>
      <xdr:spPr>
        <a:xfrm>
          <a:off x="572994" y="7871312"/>
          <a:ext cx="1697766" cy="2799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TURN</a:t>
          </a:r>
          <a:r>
            <a:rPr lang="en-US" sz="1100" baseline="0">
              <a:ln>
                <a:noFill/>
              </a:ln>
            </a:rPr>
            <a:t> MOTION </a:t>
          </a:r>
          <a:r>
            <a:rPr lang="ru-RU" sz="1100" baseline="0">
              <a:ln>
                <a:noFill/>
              </a:ln>
            </a:rPr>
            <a:t>ТИТАН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5</xdr:col>
      <xdr:colOff>120740</xdr:colOff>
      <xdr:row>189</xdr:row>
      <xdr:rowOff>62146</xdr:rowOff>
    </xdr:from>
    <xdr:to>
      <xdr:col>9</xdr:col>
      <xdr:colOff>67232</xdr:colOff>
      <xdr:row>190</xdr:row>
      <xdr:rowOff>92635</xdr:rowOff>
    </xdr:to>
    <xdr:sp macro="" textlink="">
      <xdr:nvSpPr>
        <xdr:cNvPr id="78" name="TextBox 91">
          <a:extLst>
            <a:ext uri="{FF2B5EF4-FFF2-40B4-BE49-F238E27FC236}">
              <a16:creationId xmlns:a16="http://schemas.microsoft.com/office/drawing/2014/main" xmlns="" id="{1BF816A6-8374-41CD-B990-EB24BDD785A4}"/>
            </a:ext>
          </a:extLst>
        </xdr:cNvPr>
        <xdr:cNvSpPr txBox="1"/>
      </xdr:nvSpPr>
      <xdr:spPr>
        <a:xfrm>
          <a:off x="3298280" y="35518006"/>
          <a:ext cx="2293452" cy="213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>
              <a:ln>
                <a:noFill/>
              </a:ln>
              <a:solidFill>
                <a:sysClr val="windowText" lastClr="000000"/>
              </a:solidFill>
            </a:rPr>
            <a:t>FineLine LiniQ </a:t>
          </a:r>
          <a:r>
            <a:rPr lang="ru-RU" sz="1100" b="0">
              <a:ln>
                <a:noFill/>
              </a:ln>
              <a:solidFill>
                <a:sysClr val="windowText" lastClr="000000"/>
              </a:solidFill>
            </a:rPr>
            <a:t>  ЯСЕНЬ темный</a:t>
          </a:r>
        </a:p>
      </xdr:txBody>
    </xdr:sp>
    <xdr:clientData/>
  </xdr:twoCellAnchor>
  <xdr:twoCellAnchor editAs="oneCell">
    <xdr:from>
      <xdr:col>4</xdr:col>
      <xdr:colOff>687294</xdr:colOff>
      <xdr:row>45</xdr:row>
      <xdr:rowOff>115796</xdr:rowOff>
    </xdr:from>
    <xdr:to>
      <xdr:col>7</xdr:col>
      <xdr:colOff>582057</xdr:colOff>
      <xdr:row>57</xdr:row>
      <xdr:rowOff>97867</xdr:rowOff>
    </xdr:to>
    <xdr:pic>
      <xdr:nvPicPr>
        <xdr:cNvPr id="79" name="Picture 1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8C28B1FC-506D-4534-B3D3-E789CA810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48554" y="8779736"/>
          <a:ext cx="1738803" cy="21766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0</xdr:col>
      <xdr:colOff>403412</xdr:colOff>
      <xdr:row>83</xdr:row>
      <xdr:rowOff>171823</xdr:rowOff>
    </xdr:from>
    <xdr:ext cx="582707" cy="24652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D82F0B1D-0EC4-4CF3-90FD-19F9D1E290B5}"/>
            </a:ext>
          </a:extLst>
        </xdr:cNvPr>
        <xdr:cNvSpPr txBox="1"/>
      </xdr:nvSpPr>
      <xdr:spPr>
        <a:xfrm>
          <a:off x="403412" y="15853783"/>
          <a:ext cx="582707" cy="246529"/>
        </a:xfrm>
        <a:prstGeom prst="wedgeRoundRectCallout">
          <a:avLst>
            <a:gd name="adj1" fmla="val 34458"/>
            <a:gd name="adj2" fmla="val 89772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oneCellAnchor>
    <xdr:from>
      <xdr:col>0</xdr:col>
      <xdr:colOff>560294</xdr:colOff>
      <xdr:row>130</xdr:row>
      <xdr:rowOff>104589</xdr:rowOff>
    </xdr:from>
    <xdr:ext cx="582707" cy="24652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B463AE0B-ED9F-4C05-B5B6-6EA52C1308C8}"/>
            </a:ext>
          </a:extLst>
        </xdr:cNvPr>
        <xdr:cNvSpPr txBox="1"/>
      </xdr:nvSpPr>
      <xdr:spPr>
        <a:xfrm>
          <a:off x="560294" y="24519069"/>
          <a:ext cx="582707" cy="246529"/>
        </a:xfrm>
        <a:prstGeom prst="wedgeRoundRectCallout">
          <a:avLst>
            <a:gd name="adj1" fmla="val 31893"/>
            <a:gd name="adj2" fmla="val 101894"/>
            <a:gd name="adj3" fmla="val 16667"/>
          </a:avLst>
        </a:prstGeom>
        <a:solidFill>
          <a:srgbClr val="FF0000"/>
        </a:solidFill>
        <a:ln w="25400" cap="flat" cmpd="sng" algn="ctr">
          <a:solidFill>
            <a:srgbClr val="C0504D"/>
          </a:solidFill>
          <a:prstDash val="solid"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txBody>
        <a:bodyPr vertOverflow="clip" horzOverflow="clip" wrap="square" rtlCol="0" anchor="ctr" anchorCtr="1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1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NEW</a:t>
          </a:r>
        </a:p>
      </xdr:txBody>
    </xdr:sp>
    <xdr:clientData/>
  </xdr:oneCellAnchor>
  <xdr:oneCellAnchor>
    <xdr:from>
      <xdr:col>0</xdr:col>
      <xdr:colOff>530412</xdr:colOff>
      <xdr:row>176</xdr:row>
      <xdr:rowOff>52294</xdr:rowOff>
    </xdr:from>
    <xdr:ext cx="582707" cy="24652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D6154B18-8325-4F23-839B-0E33AFE4249B}"/>
            </a:ext>
          </a:extLst>
        </xdr:cNvPr>
        <xdr:cNvSpPr txBox="1"/>
      </xdr:nvSpPr>
      <xdr:spPr>
        <a:xfrm>
          <a:off x="530412" y="33084994"/>
          <a:ext cx="582707" cy="246529"/>
        </a:xfrm>
        <a:prstGeom prst="wedgeRoundRectCallout">
          <a:avLst>
            <a:gd name="adj1" fmla="val 47278"/>
            <a:gd name="adj2" fmla="val 92803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twoCellAnchor>
    <xdr:from>
      <xdr:col>8</xdr:col>
      <xdr:colOff>485588</xdr:colOff>
      <xdr:row>40</xdr:row>
      <xdr:rowOff>0</xdr:rowOff>
    </xdr:from>
    <xdr:to>
      <xdr:col>11</xdr:col>
      <xdr:colOff>493058</xdr:colOff>
      <xdr:row>41</xdr:row>
      <xdr:rowOff>89647</xdr:rowOff>
    </xdr:to>
    <xdr:sp macro="" textlink="">
      <xdr:nvSpPr>
        <xdr:cNvPr id="83" name="TextBox 54">
          <a:extLst>
            <a:ext uri="{FF2B5EF4-FFF2-40B4-BE49-F238E27FC236}">
              <a16:creationId xmlns:a16="http://schemas.microsoft.com/office/drawing/2014/main" xmlns="" id="{F59AFAE9-96FA-4204-9E0D-B57F91EACD87}"/>
            </a:ext>
          </a:extLst>
        </xdr:cNvPr>
        <xdr:cNvSpPr txBox="1"/>
      </xdr:nvSpPr>
      <xdr:spPr>
        <a:xfrm>
          <a:off x="5407212" y="7575176"/>
          <a:ext cx="1836270" cy="2689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SIDE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-</a:t>
          </a:r>
          <a:r>
            <a:rPr lang="en-US" sz="1100" baseline="0">
              <a:ln>
                <a:noFill/>
              </a:ln>
            </a:rPr>
            <a:t> YouBoxx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4</xdr:col>
      <xdr:colOff>412377</xdr:colOff>
      <xdr:row>40</xdr:row>
      <xdr:rowOff>1</xdr:rowOff>
    </xdr:from>
    <xdr:to>
      <xdr:col>7</xdr:col>
      <xdr:colOff>152398</xdr:colOff>
      <xdr:row>41</xdr:row>
      <xdr:rowOff>71717</xdr:rowOff>
    </xdr:to>
    <xdr:sp macro="" textlink="">
      <xdr:nvSpPr>
        <xdr:cNvPr id="84" name="TextBox 54">
          <a:extLst>
            <a:ext uri="{FF2B5EF4-FFF2-40B4-BE49-F238E27FC236}">
              <a16:creationId xmlns:a16="http://schemas.microsoft.com/office/drawing/2014/main" xmlns="" id="{230C1984-EB51-49A3-BE4F-6C74C1D7A6CB}"/>
            </a:ext>
          </a:extLst>
        </xdr:cNvPr>
        <xdr:cNvSpPr txBox="1"/>
      </xdr:nvSpPr>
      <xdr:spPr>
        <a:xfrm>
          <a:off x="2877671" y="7575177"/>
          <a:ext cx="1586751" cy="2510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II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-</a:t>
          </a:r>
          <a:r>
            <a:rPr lang="en-US" sz="1100" baseline="0">
              <a:ln>
                <a:noFill/>
              </a:ln>
            </a:rPr>
            <a:t> YouBoxx</a:t>
          </a:r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12</xdr:col>
      <xdr:colOff>306294</xdr:colOff>
      <xdr:row>85</xdr:row>
      <xdr:rowOff>14941</xdr:rowOff>
    </xdr:from>
    <xdr:to>
      <xdr:col>15</xdr:col>
      <xdr:colOff>52295</xdr:colOff>
      <xdr:row>96</xdr:row>
      <xdr:rowOff>67235</xdr:rowOff>
    </xdr:to>
    <xdr:pic>
      <xdr:nvPicPr>
        <xdr:cNvPr id="85" name="Рисунок 84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C76EA3E9-E9D9-41E9-B8D7-6E854375C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59594" y="16062661"/>
          <a:ext cx="1574801" cy="206397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281641</xdr:colOff>
      <xdr:row>97</xdr:row>
      <xdr:rowOff>91329</xdr:rowOff>
    </xdr:from>
    <xdr:to>
      <xdr:col>15</xdr:col>
      <xdr:colOff>4482</xdr:colOff>
      <xdr:row>99</xdr:row>
      <xdr:rowOff>18863</xdr:rowOff>
    </xdr:to>
    <xdr:sp macro="" textlink="">
      <xdr:nvSpPr>
        <xdr:cNvPr id="86" name="TextBox 81">
          <a:extLst>
            <a:ext uri="{FF2B5EF4-FFF2-40B4-BE49-F238E27FC236}">
              <a16:creationId xmlns:a16="http://schemas.microsoft.com/office/drawing/2014/main" xmlns="" id="{C5D729A3-2A08-41F5-B40E-3FF4ED700728}"/>
            </a:ext>
          </a:extLst>
        </xdr:cNvPr>
        <xdr:cNvSpPr txBox="1"/>
      </xdr:nvSpPr>
      <xdr:spPr>
        <a:xfrm>
          <a:off x="7641665" y="18029705"/>
          <a:ext cx="1551641" cy="2861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COMFORT</a:t>
          </a:r>
          <a:r>
            <a:rPr lang="en-US" sz="1100" baseline="0">
              <a:ln>
                <a:noFill/>
              </a:ln>
            </a:rPr>
            <a:t> II</a:t>
          </a:r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4</xdr:col>
      <xdr:colOff>582706</xdr:colOff>
      <xdr:row>84</xdr:row>
      <xdr:rowOff>179785</xdr:rowOff>
    </xdr:from>
    <xdr:to>
      <xdr:col>7</xdr:col>
      <xdr:colOff>298824</xdr:colOff>
      <xdr:row>96</xdr:row>
      <xdr:rowOff>82175</xdr:rowOff>
    </xdr:to>
    <xdr:pic>
      <xdr:nvPicPr>
        <xdr:cNvPr id="87" name="Рисунок 86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B612FD3F-ABFF-4E6E-856D-510D47E1F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3966" y="16044625"/>
          <a:ext cx="1560158" cy="20969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363070</xdr:colOff>
      <xdr:row>97</xdr:row>
      <xdr:rowOff>103281</xdr:rowOff>
    </xdr:from>
    <xdr:to>
      <xdr:col>7</xdr:col>
      <xdr:colOff>519953</xdr:colOff>
      <xdr:row>99</xdr:row>
      <xdr:rowOff>8964</xdr:rowOff>
    </xdr:to>
    <xdr:sp macro="" textlink="">
      <xdr:nvSpPr>
        <xdr:cNvPr id="88" name="TextBox 81">
          <a:extLst>
            <a:ext uri="{FF2B5EF4-FFF2-40B4-BE49-F238E27FC236}">
              <a16:creationId xmlns:a16="http://schemas.microsoft.com/office/drawing/2014/main" xmlns="" id="{0FF3B5CE-BA3F-4CC0-8053-287D51A0EF72}"/>
            </a:ext>
          </a:extLst>
        </xdr:cNvPr>
        <xdr:cNvSpPr txBox="1"/>
      </xdr:nvSpPr>
      <xdr:spPr>
        <a:xfrm>
          <a:off x="2828364" y="18041657"/>
          <a:ext cx="2003613" cy="2642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DISPENSA JUNIOR - YouBoxx</a:t>
          </a:r>
          <a:endParaRPr lang="ru-RU" sz="1100">
            <a:ln>
              <a:noFill/>
            </a:ln>
          </a:endParaRPr>
        </a:p>
      </xdr:txBody>
    </xdr:sp>
    <xdr:clientData/>
  </xdr:twoCellAnchor>
  <xdr:oneCellAnchor>
    <xdr:from>
      <xdr:col>4</xdr:col>
      <xdr:colOff>343642</xdr:colOff>
      <xdr:row>83</xdr:row>
      <xdr:rowOff>148668</xdr:rowOff>
    </xdr:from>
    <xdr:ext cx="582707" cy="24652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96C30080-ACD0-4636-9C4E-EF6CC6D0E8A4}"/>
            </a:ext>
          </a:extLst>
        </xdr:cNvPr>
        <xdr:cNvSpPr txBox="1"/>
      </xdr:nvSpPr>
      <xdr:spPr>
        <a:xfrm>
          <a:off x="2804902" y="15830628"/>
          <a:ext cx="582707" cy="246529"/>
        </a:xfrm>
        <a:prstGeom prst="wedgeRoundRectCallout">
          <a:avLst>
            <a:gd name="adj1" fmla="val 34458"/>
            <a:gd name="adj2" fmla="val 89772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twoCellAnchor editAs="oneCell">
    <xdr:from>
      <xdr:col>4</xdr:col>
      <xdr:colOff>552824</xdr:colOff>
      <xdr:row>27</xdr:row>
      <xdr:rowOff>291352</xdr:rowOff>
    </xdr:from>
    <xdr:to>
      <xdr:col>7</xdr:col>
      <xdr:colOff>194236</xdr:colOff>
      <xdr:row>39</xdr:row>
      <xdr:rowOff>37352</xdr:rowOff>
    </xdr:to>
    <xdr:pic>
      <xdr:nvPicPr>
        <xdr:cNvPr id="90" name="Рисунок 8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A8A1AB4E-437C-4CA4-8240-8B6B0058D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14084" y="5434852"/>
          <a:ext cx="1485452" cy="21005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455706</xdr:colOff>
      <xdr:row>27</xdr:row>
      <xdr:rowOff>310303</xdr:rowOff>
    </xdr:from>
    <xdr:to>
      <xdr:col>11</xdr:col>
      <xdr:colOff>156883</xdr:colOff>
      <xdr:row>39</xdr:row>
      <xdr:rowOff>7472</xdr:rowOff>
    </xdr:to>
    <xdr:pic>
      <xdr:nvPicPr>
        <xdr:cNvPr id="91" name="Рисунок 9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109EAFC6-1FB1-45C9-BE9A-16AD7E72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0606" y="5453803"/>
          <a:ext cx="1529977" cy="20517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425796</xdr:colOff>
      <xdr:row>207</xdr:row>
      <xdr:rowOff>171823</xdr:rowOff>
    </xdr:from>
    <xdr:to>
      <xdr:col>4</xdr:col>
      <xdr:colOff>358558</xdr:colOff>
      <xdr:row>217</xdr:row>
      <xdr:rowOff>82175</xdr:rowOff>
    </xdr:to>
    <xdr:pic>
      <xdr:nvPicPr>
        <xdr:cNvPr id="92" name="Рисунок 91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xmlns="" id="{AD7C948E-3631-47DD-A8AA-9D0E1A11E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5796" y="38919523"/>
          <a:ext cx="2394022" cy="17391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136248</xdr:colOff>
      <xdr:row>218</xdr:row>
      <xdr:rowOff>99049</xdr:rowOff>
    </xdr:from>
    <xdr:to>
      <xdr:col>3</xdr:col>
      <xdr:colOff>323511</xdr:colOff>
      <xdr:row>219</xdr:row>
      <xdr:rowOff>152464</xdr:rowOff>
    </xdr:to>
    <xdr:sp macro="" textlink="">
      <xdr:nvSpPr>
        <xdr:cNvPr id="93" name="TextBox 89">
          <a:extLst>
            <a:ext uri="{FF2B5EF4-FFF2-40B4-BE49-F238E27FC236}">
              <a16:creationId xmlns:a16="http://schemas.microsoft.com/office/drawing/2014/main" xmlns="" id="{E65D14A6-4265-42BF-AD69-B62EB6D9CCF4}"/>
            </a:ext>
          </a:extLst>
        </xdr:cNvPr>
        <xdr:cNvSpPr txBox="1"/>
      </xdr:nvSpPr>
      <xdr:spPr>
        <a:xfrm>
          <a:off x="745848" y="40858429"/>
          <a:ext cx="1581723" cy="2362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chemeClr val="tx1"/>
              </a:solidFill>
            </a:rPr>
            <a:t>YOU</a:t>
          </a:r>
          <a:r>
            <a:rPr lang="en-US" sz="1100" baseline="0">
              <a:ln>
                <a:noFill/>
              </a:ln>
              <a:solidFill>
                <a:schemeClr val="tx1"/>
              </a:solidFill>
            </a:rPr>
            <a:t> K</a:t>
          </a:r>
          <a:endParaRPr lang="ru-RU" sz="1100">
            <a:ln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493059</xdr:colOff>
      <xdr:row>131</xdr:row>
      <xdr:rowOff>171824</xdr:rowOff>
    </xdr:from>
    <xdr:to>
      <xdr:col>11</xdr:col>
      <xdr:colOff>177539</xdr:colOff>
      <xdr:row>140</xdr:row>
      <xdr:rowOff>59766</xdr:rowOff>
    </xdr:to>
    <xdr:pic>
      <xdr:nvPicPr>
        <xdr:cNvPr id="94" name="Рисунок 93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C2966B30-E7FF-4A4B-82E3-AC6B902E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07959" y="24769184"/>
          <a:ext cx="1513280" cy="153386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149679</xdr:colOff>
      <xdr:row>131</xdr:row>
      <xdr:rowOff>149414</xdr:rowOff>
    </xdr:from>
    <xdr:to>
      <xdr:col>15</xdr:col>
      <xdr:colOff>239059</xdr:colOff>
      <xdr:row>140</xdr:row>
      <xdr:rowOff>59766</xdr:rowOff>
    </xdr:to>
    <xdr:pic>
      <xdr:nvPicPr>
        <xdr:cNvPr id="95" name="Рисунок 94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xmlns="" id="{8C2C273C-7F66-4332-8AC8-206A6DD7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02979" y="24746774"/>
          <a:ext cx="1918180" cy="155627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8</xdr:col>
      <xdr:colOff>540308</xdr:colOff>
      <xdr:row>141</xdr:row>
      <xdr:rowOff>57526</xdr:rowOff>
    </xdr:from>
    <xdr:to>
      <xdr:col>10</xdr:col>
      <xdr:colOff>521259</xdr:colOff>
      <xdr:row>142</xdr:row>
      <xdr:rowOff>86101</xdr:rowOff>
    </xdr:to>
    <xdr:sp macro="" textlink="">
      <xdr:nvSpPr>
        <xdr:cNvPr id="96" name="TextBox 34">
          <a:extLst>
            <a:ext uri="{FF2B5EF4-FFF2-40B4-BE49-F238E27FC236}">
              <a16:creationId xmlns:a16="http://schemas.microsoft.com/office/drawing/2014/main" xmlns="" id="{FFE4FB91-F361-4479-B780-93FD76B46730}"/>
            </a:ext>
          </a:extLst>
        </xdr:cNvPr>
        <xdr:cNvSpPr txBox="1"/>
      </xdr:nvSpPr>
      <xdr:spPr>
        <a:xfrm>
          <a:off x="5455208" y="26483686"/>
          <a:ext cx="1200151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DUO</a:t>
          </a:r>
          <a:r>
            <a:rPr lang="en-US" sz="1100" baseline="0">
              <a:ln>
                <a:noFill/>
              </a:ln>
            </a:rPr>
            <a:t> Standart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8</xdr:col>
      <xdr:colOff>453650</xdr:colOff>
      <xdr:row>142</xdr:row>
      <xdr:rowOff>88902</xdr:rowOff>
    </xdr:from>
    <xdr:to>
      <xdr:col>10</xdr:col>
      <xdr:colOff>434601</xdr:colOff>
      <xdr:row>143</xdr:row>
      <xdr:rowOff>117477</xdr:rowOff>
    </xdr:to>
    <xdr:sp macro="" textlink="">
      <xdr:nvSpPr>
        <xdr:cNvPr id="97" name="TextBox 34">
          <a:extLst>
            <a:ext uri="{FF2B5EF4-FFF2-40B4-BE49-F238E27FC236}">
              <a16:creationId xmlns:a16="http://schemas.microsoft.com/office/drawing/2014/main" xmlns="" id="{2A107A80-89CC-4D2F-AD5B-0D9A1547D18E}"/>
            </a:ext>
          </a:extLst>
        </xdr:cNvPr>
        <xdr:cNvSpPr txBox="1"/>
      </xdr:nvSpPr>
      <xdr:spPr>
        <a:xfrm>
          <a:off x="5368550" y="26697942"/>
          <a:ext cx="1200151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DUO</a:t>
          </a:r>
          <a:r>
            <a:rPr lang="en-US" sz="1100" baseline="0">
              <a:ln>
                <a:noFill/>
              </a:ln>
            </a:rPr>
            <a:t> Forte</a:t>
          </a:r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12</xdr:col>
      <xdr:colOff>496979</xdr:colOff>
      <xdr:row>141</xdr:row>
      <xdr:rowOff>102350</xdr:rowOff>
    </xdr:from>
    <xdr:to>
      <xdr:col>14</xdr:col>
      <xdr:colOff>477929</xdr:colOff>
      <xdr:row>142</xdr:row>
      <xdr:rowOff>130925</xdr:rowOff>
    </xdr:to>
    <xdr:sp macro="" textlink="">
      <xdr:nvSpPr>
        <xdr:cNvPr id="98" name="TextBox 34">
          <a:extLst>
            <a:ext uri="{FF2B5EF4-FFF2-40B4-BE49-F238E27FC236}">
              <a16:creationId xmlns:a16="http://schemas.microsoft.com/office/drawing/2014/main" xmlns="" id="{EE0BF579-D9A0-4660-B4ED-90ECD1796078}"/>
            </a:ext>
          </a:extLst>
        </xdr:cNvPr>
        <xdr:cNvSpPr txBox="1"/>
      </xdr:nvSpPr>
      <xdr:spPr>
        <a:xfrm>
          <a:off x="7850279" y="26528510"/>
          <a:ext cx="1200150" cy="2114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MAXI</a:t>
          </a:r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12</xdr:col>
      <xdr:colOff>395941</xdr:colOff>
      <xdr:row>27</xdr:row>
      <xdr:rowOff>261505</xdr:rowOff>
    </xdr:from>
    <xdr:to>
      <xdr:col>15</xdr:col>
      <xdr:colOff>56776</xdr:colOff>
      <xdr:row>39</xdr:row>
      <xdr:rowOff>22412</xdr:rowOff>
    </xdr:to>
    <xdr:pic>
      <xdr:nvPicPr>
        <xdr:cNvPr id="99" name="Рисунок 98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xmlns="" id="{C2F5DE72-377F-4B6A-A3CD-A26A80F9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49241" y="5405005"/>
          <a:ext cx="1489635" cy="211548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336175</xdr:colOff>
      <xdr:row>40</xdr:row>
      <xdr:rowOff>19050</xdr:rowOff>
    </xdr:from>
    <xdr:to>
      <xdr:col>14</xdr:col>
      <xdr:colOff>555811</xdr:colOff>
      <xdr:row>41</xdr:row>
      <xdr:rowOff>107576</xdr:rowOff>
    </xdr:to>
    <xdr:sp macro="" textlink="">
      <xdr:nvSpPr>
        <xdr:cNvPr id="100" name="TextBox 47">
          <a:extLst>
            <a:ext uri="{FF2B5EF4-FFF2-40B4-BE49-F238E27FC236}">
              <a16:creationId xmlns:a16="http://schemas.microsoft.com/office/drawing/2014/main" xmlns="" id="{C71CFD83-3C35-4FEC-A3D3-5F719C70354D}"/>
            </a:ext>
          </a:extLst>
        </xdr:cNvPr>
        <xdr:cNvSpPr txBox="1"/>
      </xdr:nvSpPr>
      <xdr:spPr>
        <a:xfrm>
          <a:off x="7696199" y="7594226"/>
          <a:ext cx="1438836" cy="267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DISPENSA</a:t>
          </a:r>
          <a:r>
            <a:rPr lang="ru-RU" sz="1100">
              <a:ln>
                <a:noFill/>
              </a:ln>
            </a:rPr>
            <a:t> </a:t>
          </a:r>
          <a:r>
            <a:rPr lang="en-US" sz="1100">
              <a:ln>
                <a:noFill/>
              </a:ln>
            </a:rPr>
            <a:t>- YouBoxx</a:t>
          </a:r>
          <a:endParaRPr lang="ru-RU" sz="1100">
            <a:ln>
              <a:noFill/>
            </a:ln>
          </a:endParaRPr>
        </a:p>
      </xdr:txBody>
    </xdr:sp>
    <xdr:clientData/>
  </xdr:twoCellAnchor>
  <xdr:oneCellAnchor>
    <xdr:from>
      <xdr:col>4</xdr:col>
      <xdr:colOff>373530</xdr:colOff>
      <xdr:row>27</xdr:row>
      <xdr:rowOff>141941</xdr:rowOff>
    </xdr:from>
    <xdr:ext cx="582707" cy="24652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219AB15D-9A6F-48D0-A0C2-B115226ADE2E}"/>
            </a:ext>
          </a:extLst>
        </xdr:cNvPr>
        <xdr:cNvSpPr txBox="1"/>
      </xdr:nvSpPr>
      <xdr:spPr>
        <a:xfrm>
          <a:off x="2834790" y="5285441"/>
          <a:ext cx="582707" cy="246529"/>
        </a:xfrm>
        <a:prstGeom prst="wedgeRoundRectCallout">
          <a:avLst>
            <a:gd name="adj1" fmla="val 34458"/>
            <a:gd name="adj2" fmla="val 89772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oneCellAnchor>
    <xdr:from>
      <xdr:col>8</xdr:col>
      <xdr:colOff>212165</xdr:colOff>
      <xdr:row>27</xdr:row>
      <xdr:rowOff>122517</xdr:rowOff>
    </xdr:from>
    <xdr:ext cx="582707" cy="24652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39B74728-0B0E-47D5-B9D3-A3BB9BB12EFA}"/>
            </a:ext>
          </a:extLst>
        </xdr:cNvPr>
        <xdr:cNvSpPr txBox="1"/>
      </xdr:nvSpPr>
      <xdr:spPr>
        <a:xfrm>
          <a:off x="5127065" y="5266017"/>
          <a:ext cx="582707" cy="246529"/>
        </a:xfrm>
        <a:prstGeom prst="wedgeRoundRectCallout">
          <a:avLst>
            <a:gd name="adj1" fmla="val 34458"/>
            <a:gd name="adj2" fmla="val 89772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oneCellAnchor>
    <xdr:from>
      <xdr:col>12</xdr:col>
      <xdr:colOff>230095</xdr:colOff>
      <xdr:row>27</xdr:row>
      <xdr:rowOff>80682</xdr:rowOff>
    </xdr:from>
    <xdr:ext cx="582707" cy="24652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960AD25B-BD6A-443D-8967-E33A0258FBC9}"/>
            </a:ext>
          </a:extLst>
        </xdr:cNvPr>
        <xdr:cNvSpPr txBox="1"/>
      </xdr:nvSpPr>
      <xdr:spPr>
        <a:xfrm>
          <a:off x="7583395" y="5224182"/>
          <a:ext cx="582707" cy="246529"/>
        </a:xfrm>
        <a:prstGeom prst="wedgeRoundRectCallout">
          <a:avLst>
            <a:gd name="adj1" fmla="val 34458"/>
            <a:gd name="adj2" fmla="val 89772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twoCellAnchor editAs="oneCell">
    <xdr:from>
      <xdr:col>10</xdr:col>
      <xdr:colOff>261471</xdr:colOff>
      <xdr:row>193</xdr:row>
      <xdr:rowOff>89647</xdr:rowOff>
    </xdr:from>
    <xdr:to>
      <xdr:col>14</xdr:col>
      <xdr:colOff>418353</xdr:colOff>
      <xdr:row>202</xdr:row>
      <xdr:rowOff>149413</xdr:rowOff>
    </xdr:to>
    <xdr:pic>
      <xdr:nvPicPr>
        <xdr:cNvPr id="104" name="Рисунок 10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xmlns="" id="{41D62E49-2823-4C1A-9356-FBBA39DB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95571" y="36277027"/>
          <a:ext cx="2595282" cy="170568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11</xdr:col>
      <xdr:colOff>2239</xdr:colOff>
      <xdr:row>203</xdr:row>
      <xdr:rowOff>181534</xdr:rowOff>
    </xdr:from>
    <xdr:to>
      <xdr:col>14</xdr:col>
      <xdr:colOff>95124</xdr:colOff>
      <xdr:row>205</xdr:row>
      <xdr:rowOff>58269</xdr:rowOff>
    </xdr:to>
    <xdr:sp macro="" textlink="">
      <xdr:nvSpPr>
        <xdr:cNvPr id="105" name="TextBox 82">
          <a:extLst>
            <a:ext uri="{FF2B5EF4-FFF2-40B4-BE49-F238E27FC236}">
              <a16:creationId xmlns:a16="http://schemas.microsoft.com/office/drawing/2014/main" xmlns="" id="{D666BDE1-40B4-43AA-A64E-15D87D29847B}"/>
            </a:ext>
          </a:extLst>
        </xdr:cNvPr>
        <xdr:cNvSpPr txBox="1"/>
      </xdr:nvSpPr>
      <xdr:spPr>
        <a:xfrm>
          <a:off x="6745939" y="38197714"/>
          <a:ext cx="1921685" cy="2424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>
              <a:ln>
                <a:noFill/>
              </a:ln>
              <a:solidFill>
                <a:sysClr val="windowText" lastClr="000000"/>
              </a:solidFill>
            </a:rPr>
            <a:t>LINERO</a:t>
          </a:r>
          <a:r>
            <a:rPr lang="en-US" sz="1100" b="0" baseline="0">
              <a:ln>
                <a:noFill/>
              </a:ln>
              <a:solidFill>
                <a:sysClr val="windowText" lastClr="000000"/>
              </a:solidFill>
            </a:rPr>
            <a:t> CLASSIC</a:t>
          </a:r>
          <a:endParaRPr lang="ru-RU" sz="1100" b="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5</xdr:col>
      <xdr:colOff>82178</xdr:colOff>
      <xdr:row>193</xdr:row>
      <xdr:rowOff>119528</xdr:rowOff>
    </xdr:from>
    <xdr:to>
      <xdr:col>9</xdr:col>
      <xdr:colOff>321235</xdr:colOff>
      <xdr:row>202</xdr:row>
      <xdr:rowOff>164353</xdr:rowOff>
    </xdr:to>
    <xdr:pic>
      <xdr:nvPicPr>
        <xdr:cNvPr id="106" name="Picture 4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xmlns="" id="{81AC8950-28FD-49A5-8344-4F19DC0DE438}"/>
            </a:ext>
          </a:extLst>
        </xdr:cNvPr>
        <xdr:cNvPicPr/>
      </xdr:nvPicPr>
      <xdr:blipFill>
        <a:blip xmlns:r="http://schemas.openxmlformats.org/officeDocument/2006/relationships" r:embed="rId75" cstate="email">
          <a:extLst>
            <a:ext uri="{BEBA8EAE-BF5A-486C-A8C5-ECC9F3942E4B}">
              <a14:imgProps xmlns:a14="http://schemas.microsoft.com/office/drawing/2010/main" xmlns="">
                <a14:imgLayer r:embed="rId7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59718" y="36306908"/>
          <a:ext cx="2586017" cy="169074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343648</xdr:colOff>
      <xdr:row>203</xdr:row>
      <xdr:rowOff>171824</xdr:rowOff>
    </xdr:from>
    <xdr:to>
      <xdr:col>8</xdr:col>
      <xdr:colOff>97006</xdr:colOff>
      <xdr:row>205</xdr:row>
      <xdr:rowOff>42134</xdr:rowOff>
    </xdr:to>
    <xdr:sp macro="" textlink="">
      <xdr:nvSpPr>
        <xdr:cNvPr id="107" name="TextBox 120">
          <a:extLst>
            <a:ext uri="{FF2B5EF4-FFF2-40B4-BE49-F238E27FC236}">
              <a16:creationId xmlns:a16="http://schemas.microsoft.com/office/drawing/2014/main" xmlns="" id="{E207480E-27FC-4E2F-B4BD-79FA6DA8D7E9}"/>
            </a:ext>
          </a:extLst>
        </xdr:cNvPr>
        <xdr:cNvSpPr txBox="1"/>
      </xdr:nvSpPr>
      <xdr:spPr>
        <a:xfrm>
          <a:off x="3521188" y="38188004"/>
          <a:ext cx="1490718" cy="2360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solidFill>
                <a:srgbClr val="FF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US" sz="11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YOUBOXX </a:t>
          </a:r>
          <a:endParaRPr lang="en-US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254000</xdr:colOff>
      <xdr:row>206</xdr:row>
      <xdr:rowOff>82177</xdr:rowOff>
    </xdr:from>
    <xdr:ext cx="582707" cy="24652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631CF4C3-A7CA-495B-BBA2-31C3A13FCCED}"/>
            </a:ext>
          </a:extLst>
        </xdr:cNvPr>
        <xdr:cNvSpPr txBox="1"/>
      </xdr:nvSpPr>
      <xdr:spPr>
        <a:xfrm>
          <a:off x="254000" y="38646997"/>
          <a:ext cx="582707" cy="246529"/>
        </a:xfrm>
        <a:prstGeom prst="wedgeRoundRectCallout">
          <a:avLst>
            <a:gd name="adj1" fmla="val 47278"/>
            <a:gd name="adj2" fmla="val 92803"/>
            <a:gd name="adj3" fmla="val 16667"/>
          </a:avLst>
        </a:prstGeom>
        <a:solidFill>
          <a:srgbClr val="FF000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n-US" sz="1400" b="1" i="1">
              <a:solidFill>
                <a:schemeClr val="bg1"/>
              </a:solidFill>
            </a:rPr>
            <a:t>NEW</a:t>
          </a:r>
        </a:p>
      </xdr:txBody>
    </xdr:sp>
    <xdr:clientData/>
  </xdr:oneCellAnchor>
  <xdr:twoCellAnchor editAs="oneCell">
    <xdr:from>
      <xdr:col>3</xdr:col>
      <xdr:colOff>216646</xdr:colOff>
      <xdr:row>10</xdr:row>
      <xdr:rowOff>164353</xdr:rowOff>
    </xdr:from>
    <xdr:to>
      <xdr:col>5</xdr:col>
      <xdr:colOff>386066</xdr:colOff>
      <xdr:row>22</xdr:row>
      <xdr:rowOff>44825</xdr:rowOff>
    </xdr:to>
    <xdr:pic>
      <xdr:nvPicPr>
        <xdr:cNvPr id="109" name="Рисунок 10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2FD72BCA-9F82-4783-83DA-665B6F02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220706" y="2198893"/>
          <a:ext cx="1342900" cy="207503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183405</xdr:colOff>
      <xdr:row>23</xdr:row>
      <xdr:rowOff>22412</xdr:rowOff>
    </xdr:from>
    <xdr:to>
      <xdr:col>5</xdr:col>
      <xdr:colOff>477932</xdr:colOff>
      <xdr:row>24</xdr:row>
      <xdr:rowOff>60512</xdr:rowOff>
    </xdr:to>
    <xdr:sp macro="" textlink="">
      <xdr:nvSpPr>
        <xdr:cNvPr id="110" name="TextBox 46">
          <a:extLst>
            <a:ext uri="{FF2B5EF4-FFF2-40B4-BE49-F238E27FC236}">
              <a16:creationId xmlns:a16="http://schemas.microsoft.com/office/drawing/2014/main" xmlns="" id="{DF32F2F5-3247-42E1-9F12-58BCEDCF1FAA}"/>
            </a:ext>
          </a:extLst>
        </xdr:cNvPr>
        <xdr:cNvSpPr txBox="1"/>
      </xdr:nvSpPr>
      <xdr:spPr>
        <a:xfrm>
          <a:off x="2187465" y="4434392"/>
          <a:ext cx="1468007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Solo</a:t>
          </a:r>
          <a:r>
            <a:rPr lang="ru-RU" sz="1100">
              <a:ln>
                <a:noFill/>
              </a:ln>
            </a:rPr>
            <a:t> ХРОМ</a:t>
          </a:r>
        </a:p>
      </xdr:txBody>
    </xdr:sp>
    <xdr:clientData/>
  </xdr:twoCellAnchor>
  <xdr:twoCellAnchor>
    <xdr:from>
      <xdr:col>3</xdr:col>
      <xdr:colOff>194985</xdr:colOff>
      <xdr:row>24</xdr:row>
      <xdr:rowOff>21852</xdr:rowOff>
    </xdr:from>
    <xdr:to>
      <xdr:col>5</xdr:col>
      <xdr:colOff>489512</xdr:colOff>
      <xdr:row>25</xdr:row>
      <xdr:rowOff>59952</xdr:rowOff>
    </xdr:to>
    <xdr:sp macro="" textlink="">
      <xdr:nvSpPr>
        <xdr:cNvPr id="111" name="TextBox 53">
          <a:extLst>
            <a:ext uri="{FF2B5EF4-FFF2-40B4-BE49-F238E27FC236}">
              <a16:creationId xmlns:a16="http://schemas.microsoft.com/office/drawing/2014/main" xmlns="" id="{A9276F76-7D25-4C71-8FF4-194C2562330F}"/>
            </a:ext>
          </a:extLst>
        </xdr:cNvPr>
        <xdr:cNvSpPr txBox="1"/>
      </xdr:nvSpPr>
      <xdr:spPr>
        <a:xfrm>
          <a:off x="2199045" y="4616712"/>
          <a:ext cx="1468007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Solo</a:t>
          </a:r>
          <a:r>
            <a:rPr lang="ru-RU" sz="1100">
              <a:ln>
                <a:noFill/>
              </a:ln>
            </a:rPr>
            <a:t> ТИТАН</a:t>
          </a:r>
        </a:p>
      </xdr:txBody>
    </xdr:sp>
    <xdr:clientData/>
  </xdr:twoCellAnchor>
  <xdr:twoCellAnchor>
    <xdr:from>
      <xdr:col>3</xdr:col>
      <xdr:colOff>156882</xdr:colOff>
      <xdr:row>25</xdr:row>
      <xdr:rowOff>36232</xdr:rowOff>
    </xdr:from>
    <xdr:to>
      <xdr:col>6</xdr:col>
      <xdr:colOff>130860</xdr:colOff>
      <xdr:row>26</xdr:row>
      <xdr:rowOff>108698</xdr:rowOff>
    </xdr:to>
    <xdr:sp macro="" textlink="">
      <xdr:nvSpPr>
        <xdr:cNvPr id="112" name="TextBox 54">
          <a:extLst>
            <a:ext uri="{FF2B5EF4-FFF2-40B4-BE49-F238E27FC236}">
              <a16:creationId xmlns:a16="http://schemas.microsoft.com/office/drawing/2014/main" xmlns="" id="{64EBB362-B8DF-4ACF-95A2-F901F0115A54}"/>
            </a:ext>
          </a:extLst>
        </xdr:cNvPr>
        <xdr:cNvSpPr txBox="1"/>
      </xdr:nvSpPr>
      <xdr:spPr>
        <a:xfrm>
          <a:off x="2160942" y="4813972"/>
          <a:ext cx="1757058" cy="2553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TANDEM Solo</a:t>
          </a:r>
          <a:r>
            <a:rPr lang="ru-RU" sz="1100">
              <a:ln>
                <a:noFill/>
              </a:ln>
            </a:rPr>
            <a:t> АНТРАЦИТ</a:t>
          </a:r>
        </a:p>
      </xdr:txBody>
    </xdr:sp>
    <xdr:clientData/>
  </xdr:twoCellAnchor>
  <xdr:twoCellAnchor editAs="oneCell">
    <xdr:from>
      <xdr:col>12</xdr:col>
      <xdr:colOff>201706</xdr:colOff>
      <xdr:row>116</xdr:row>
      <xdr:rowOff>156883</xdr:rowOff>
    </xdr:from>
    <xdr:to>
      <xdr:col>15</xdr:col>
      <xdr:colOff>58831</xdr:colOff>
      <xdr:row>125</xdr:row>
      <xdr:rowOff>81243</xdr:rowOff>
    </xdr:to>
    <xdr:pic>
      <xdr:nvPicPr>
        <xdr:cNvPr id="113" name="Рисунок 112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D0B1F0F3-50A9-4ACC-904B-AD5EAFA3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5006" y="22011043"/>
          <a:ext cx="1685925" cy="15702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22412</xdr:colOff>
      <xdr:row>126</xdr:row>
      <xdr:rowOff>89646</xdr:rowOff>
    </xdr:from>
    <xdr:to>
      <xdr:col>14</xdr:col>
      <xdr:colOff>571501</xdr:colOff>
      <xdr:row>127</xdr:row>
      <xdr:rowOff>134470</xdr:rowOff>
    </xdr:to>
    <xdr:sp macro="" textlink="">
      <xdr:nvSpPr>
        <xdr:cNvPr id="114" name="TextBox 39">
          <a:extLst>
            <a:ext uri="{FF2B5EF4-FFF2-40B4-BE49-F238E27FC236}">
              <a16:creationId xmlns:a16="http://schemas.microsoft.com/office/drawing/2014/main" xmlns="" id="{C5BBD468-2B50-4763-987D-1DB704B088FA}"/>
            </a:ext>
          </a:extLst>
        </xdr:cNvPr>
        <xdr:cNvSpPr txBox="1"/>
      </xdr:nvSpPr>
      <xdr:spPr>
        <a:xfrm>
          <a:off x="7375712" y="23772606"/>
          <a:ext cx="1768289" cy="2277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LIGHT</a:t>
          </a:r>
          <a:r>
            <a:rPr lang="ru-RU" sz="1100">
              <a:ln>
                <a:noFill/>
              </a:ln>
            </a:rPr>
            <a:t> Серый</a:t>
          </a:r>
        </a:p>
        <a:p>
          <a:pPr algn="ctr"/>
          <a:endParaRPr lang="ru-RU" sz="1100">
            <a:ln>
              <a:noFill/>
            </a:ln>
          </a:endParaRPr>
        </a:p>
      </xdr:txBody>
    </xdr:sp>
    <xdr:clientData/>
  </xdr:twoCellAnchor>
  <xdr:twoCellAnchor>
    <xdr:from>
      <xdr:col>4</xdr:col>
      <xdr:colOff>549088</xdr:colOff>
      <xdr:row>112</xdr:row>
      <xdr:rowOff>2</xdr:rowOff>
    </xdr:from>
    <xdr:to>
      <xdr:col>8</xdr:col>
      <xdr:colOff>89647</xdr:colOff>
      <xdr:row>113</xdr:row>
      <xdr:rowOff>44825</xdr:rowOff>
    </xdr:to>
    <xdr:sp macro="" textlink="">
      <xdr:nvSpPr>
        <xdr:cNvPr id="115" name="TextBox 90">
          <a:extLst>
            <a:ext uri="{FF2B5EF4-FFF2-40B4-BE49-F238E27FC236}">
              <a16:creationId xmlns:a16="http://schemas.microsoft.com/office/drawing/2014/main" xmlns="" id="{78CB579F-15E6-4546-8BAD-EAB84D68225F}"/>
            </a:ext>
          </a:extLst>
        </xdr:cNvPr>
        <xdr:cNvSpPr txBox="1"/>
      </xdr:nvSpPr>
      <xdr:spPr>
        <a:xfrm>
          <a:off x="3010348" y="21054062"/>
          <a:ext cx="1994199" cy="2277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  <a:solidFill>
                <a:srgbClr val="FF0000"/>
              </a:solidFill>
            </a:rPr>
            <a:t> </a:t>
          </a:r>
          <a:r>
            <a:rPr lang="ru-RU" sz="1100">
              <a:ln>
                <a:noFill/>
              </a:ln>
              <a:solidFill>
                <a:schemeClr val="tx1"/>
              </a:solidFill>
            </a:rPr>
            <a:t>КОРЗИНЫ</a:t>
          </a:r>
          <a:r>
            <a:rPr lang="ru-RU" sz="1100" baseline="0">
              <a:ln>
                <a:noFill/>
              </a:ln>
              <a:solidFill>
                <a:schemeClr val="tx1"/>
              </a:solidFill>
            </a:rPr>
            <a:t> ПОД МОЙКУ</a:t>
          </a:r>
        </a:p>
      </xdr:txBody>
    </xdr:sp>
    <xdr:clientData/>
  </xdr:twoCellAnchor>
  <xdr:twoCellAnchor>
    <xdr:from>
      <xdr:col>1</xdr:col>
      <xdr:colOff>145677</xdr:colOff>
      <xdr:row>156</xdr:row>
      <xdr:rowOff>11206</xdr:rowOff>
    </xdr:from>
    <xdr:to>
      <xdr:col>4</xdr:col>
      <xdr:colOff>268942</xdr:colOff>
      <xdr:row>157</xdr:row>
      <xdr:rowOff>56029</xdr:rowOff>
    </xdr:to>
    <xdr:sp macro="" textlink="">
      <xdr:nvSpPr>
        <xdr:cNvPr id="116" name="TextBox 90">
          <a:extLst>
            <a:ext uri="{FF2B5EF4-FFF2-40B4-BE49-F238E27FC236}">
              <a16:creationId xmlns:a16="http://schemas.microsoft.com/office/drawing/2014/main" xmlns="" id="{CBF77E43-F3CA-42EF-9C5A-F4B19AA5D9D9}"/>
            </a:ext>
          </a:extLst>
        </xdr:cNvPr>
        <xdr:cNvSpPr txBox="1"/>
      </xdr:nvSpPr>
      <xdr:spPr>
        <a:xfrm>
          <a:off x="755277" y="29249146"/>
          <a:ext cx="1974925" cy="2277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0">
              <a:ln>
                <a:noFill/>
              </a:ln>
              <a:solidFill>
                <a:sysClr val="windowText" lastClr="000000"/>
              </a:solidFill>
            </a:rPr>
            <a:t>ГАЗОВЫЕ АМОРТИЗАТОРЫ</a:t>
          </a:r>
          <a:endParaRPr lang="ru-RU" sz="1100" b="0" baseline="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33618</xdr:colOff>
      <xdr:row>127</xdr:row>
      <xdr:rowOff>89647</xdr:rowOff>
    </xdr:from>
    <xdr:to>
      <xdr:col>14</xdr:col>
      <xdr:colOff>582707</xdr:colOff>
      <xdr:row>128</xdr:row>
      <xdr:rowOff>134471</xdr:rowOff>
    </xdr:to>
    <xdr:sp macro="" textlink="">
      <xdr:nvSpPr>
        <xdr:cNvPr id="117" name="TextBox 39">
          <a:extLst>
            <a:ext uri="{FF2B5EF4-FFF2-40B4-BE49-F238E27FC236}">
              <a16:creationId xmlns:a16="http://schemas.microsoft.com/office/drawing/2014/main" xmlns="" id="{B287201B-097B-4E8E-88E2-22113D515B1D}"/>
            </a:ext>
          </a:extLst>
        </xdr:cNvPr>
        <xdr:cNvSpPr txBox="1"/>
      </xdr:nvSpPr>
      <xdr:spPr>
        <a:xfrm>
          <a:off x="7386918" y="23955487"/>
          <a:ext cx="1768289" cy="2277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ln>
                <a:noFill/>
              </a:ln>
            </a:rPr>
            <a:t>FREE LIGHT</a:t>
          </a:r>
          <a:r>
            <a:rPr lang="ru-RU" sz="1100">
              <a:ln>
                <a:noFill/>
              </a:ln>
            </a:rPr>
            <a:t> </a:t>
          </a:r>
          <a:r>
            <a:rPr lang="ru-RU" sz="1100" baseline="0">
              <a:ln>
                <a:noFill/>
              </a:ln>
            </a:rPr>
            <a:t> Белый</a:t>
          </a:r>
        </a:p>
        <a:p>
          <a:pPr algn="ctr"/>
          <a:endParaRPr lang="ru-RU" sz="1100">
            <a:ln>
              <a:noFill/>
            </a:ln>
          </a:endParaRPr>
        </a:p>
        <a:p>
          <a:pPr algn="ctr"/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0</xdr:col>
      <xdr:colOff>520988</xdr:colOff>
      <xdr:row>146</xdr:row>
      <xdr:rowOff>56031</xdr:rowOff>
    </xdr:from>
    <xdr:to>
      <xdr:col>5</xdr:col>
      <xdr:colOff>25772</xdr:colOff>
      <xdr:row>155</xdr:row>
      <xdr:rowOff>44824</xdr:rowOff>
    </xdr:to>
    <xdr:pic>
      <xdr:nvPicPr>
        <xdr:cNvPr id="118" name="Рисунок 117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5E2D590B-968B-40C7-BAF5-D8590100B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988" y="27465171"/>
          <a:ext cx="2682324" cy="163471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179993</xdr:colOff>
      <xdr:row>102</xdr:row>
      <xdr:rowOff>78442</xdr:rowOff>
    </xdr:from>
    <xdr:to>
      <xdr:col>7</xdr:col>
      <xdr:colOff>459441</xdr:colOff>
      <xdr:row>111</xdr:row>
      <xdr:rowOff>56030</xdr:rowOff>
    </xdr:to>
    <xdr:pic>
      <xdr:nvPicPr>
        <xdr:cNvPr id="119" name="Рисунок 11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FBFCFB9B-2573-4E4B-A9FB-FA902CBF9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7533" y="19303702"/>
          <a:ext cx="1407208" cy="162350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21167</xdr:rowOff>
    </xdr:from>
    <xdr:to>
      <xdr:col>1</xdr:col>
      <xdr:colOff>87087</xdr:colOff>
      <xdr:row>4</xdr:row>
      <xdr:rowOff>34069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0493422-E512-4A4D-A207-48661C14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373" y="21167"/>
          <a:ext cx="954238" cy="973022"/>
        </a:xfrm>
        <a:prstGeom prst="rect">
          <a:avLst/>
        </a:prstGeom>
      </xdr:spPr>
    </xdr:pic>
    <xdr:clientData/>
  </xdr:twoCellAnchor>
  <xdr:oneCellAnchor>
    <xdr:from>
      <xdr:col>0</xdr:col>
      <xdr:colOff>42333</xdr:colOff>
      <xdr:row>0</xdr:row>
      <xdr:rowOff>21167</xdr:rowOff>
    </xdr:from>
    <xdr:ext cx="954238" cy="971547"/>
    <xdr:pic>
      <xdr:nvPicPr>
        <xdr:cNvPr id="4" name="Picture 1">
          <a:extLst>
            <a:ext uri="{FF2B5EF4-FFF2-40B4-BE49-F238E27FC236}">
              <a16:creationId xmlns:a16="http://schemas.microsoft.com/office/drawing/2014/main" xmlns="" id="{4FDD31C5-B647-44B4-BC63-63CC09989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881" y="21167"/>
          <a:ext cx="954238" cy="97154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vi20/Downloads/tcibd9520m000_100_20191212-1327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ESSEBOHMER-RUS/&#1056;&#1040;&#1041;&#1054;&#1058;&#1040;/MASTERDATA%20%201C/&#1055;&#1088;&#1072;&#1081;&#1089;-&#1083;&#1080;&#1089;&#1090;%20&#1050;&#1077;&#1089;&#1089;&#1077;&#1073;&#1077;&#1084;&#1077;&#1088;%20&#1056;&#1091;&#10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enums"/>
    </sheetNames>
    <sheetDataSet>
      <sheetData sheetId="0" refreshError="1"/>
      <sheetData sheetId="1">
        <row r="3">
          <cell r="B3" t="str">
            <v>Ja</v>
          </cell>
          <cell r="D3" t="str">
            <v>---</v>
          </cell>
          <cell r="F3" t="str">
            <v>Display</v>
          </cell>
          <cell r="H3" t="str">
            <v>unbekannt</v>
          </cell>
          <cell r="J3" t="str">
            <v>Standard</v>
          </cell>
        </row>
        <row r="4">
          <cell r="B4" t="str">
            <v>Nein</v>
          </cell>
          <cell r="D4" t="str">
            <v>Digitalkatalog</v>
          </cell>
          <cell r="F4" t="str">
            <v>Display/Küche</v>
          </cell>
          <cell r="H4" t="str">
            <v>Durchschnittlicher Prod.-Auftrag</v>
          </cell>
          <cell r="J4" t="str">
            <v>nach Fifo</v>
          </cell>
        </row>
        <row r="5">
          <cell r="F5" t="str">
            <v>Küche Inl./Ausl.</v>
          </cell>
          <cell r="H5" t="str">
            <v>Lagerbestand</v>
          </cell>
        </row>
        <row r="6">
          <cell r="F6" t="str">
            <v>Küche Ausland</v>
          </cell>
          <cell r="H6" t="str">
            <v>Wirtschaftliche Bestellmenge</v>
          </cell>
        </row>
        <row r="7">
          <cell r="F7" t="str">
            <v>Küche Inland</v>
          </cell>
        </row>
        <row r="8">
          <cell r="F8" t="str">
            <v>Sonstige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PRICELIS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3CE44C"/>
  </sheetPr>
  <dimension ref="A1:R221"/>
  <sheetViews>
    <sheetView tabSelected="1" zoomScale="85" zoomScaleNormal="85" workbookViewId="0">
      <selection activeCell="I4" sqref="I4"/>
    </sheetView>
  </sheetViews>
  <sheetFormatPr defaultColWidth="8.85546875" defaultRowHeight="15"/>
  <cols>
    <col min="1" max="2" width="8.85546875" style="2"/>
    <col min="3" max="3" width="11.42578125" style="2" customWidth="1"/>
    <col min="4" max="4" width="6.7109375" style="2" customWidth="1"/>
    <col min="5" max="5" width="10.42578125" style="2" customWidth="1"/>
    <col min="6" max="6" width="8.85546875" style="2"/>
    <col min="7" max="7" width="7.5703125" style="2" customWidth="1"/>
    <col min="8" max="17" width="8.85546875" style="2"/>
    <col min="18" max="18" width="9.28515625" style="2" customWidth="1"/>
    <col min="19" max="16384" width="8.85546875" style="2"/>
  </cols>
  <sheetData>
    <row r="1" spans="1:18" ht="6.4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8" ht="23.65" customHeight="1">
      <c r="A2" s="1"/>
      <c r="B2" s="3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 ht="25.9" customHeight="1">
      <c r="A3" s="1"/>
      <c r="B3" s="4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8" ht="15.75">
      <c r="A4" s="1"/>
      <c r="B4" s="5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8" ht="15.75">
      <c r="A5" s="1"/>
      <c r="B5" s="5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8" ht="21">
      <c r="A7" s="1"/>
      <c r="B7" s="6" t="s">
        <v>1582</v>
      </c>
      <c r="C7" s="7"/>
      <c r="D7" s="8"/>
      <c r="E7" s="9"/>
      <c r="F7" s="10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8" ht="4.1500000000000004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8" s="13" customFormat="1" ht="19.5">
      <c r="A9" s="11"/>
      <c r="B9" s="12" t="s">
        <v>4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R9" s="2"/>
    </row>
    <row r="10" spans="1:18">
      <c r="A10" s="1"/>
      <c r="B10" s="1"/>
      <c r="C10" s="1"/>
      <c r="D10" s="1"/>
      <c r="E10" s="1"/>
      <c r="F10" s="1"/>
      <c r="G10" s="1" t="s">
        <v>5</v>
      </c>
      <c r="H10" s="1"/>
      <c r="I10" s="1"/>
      <c r="J10" s="1"/>
      <c r="K10" s="1"/>
      <c r="L10" s="1"/>
      <c r="M10" s="1"/>
      <c r="N10" s="1"/>
      <c r="O10" s="1"/>
      <c r="P10" s="1"/>
    </row>
    <row r="11" spans="1:1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4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 ht="27.4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13" customFormat="1" ht="19.5">
      <c r="A44" s="11"/>
      <c r="B44" s="12" t="s">
        <v>6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5"/>
      <c r="R49" s="16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5"/>
      <c r="R50" s="17"/>
    </row>
    <row r="51" spans="1:1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5"/>
      <c r="R51" s="17"/>
    </row>
    <row r="52" spans="1:1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 s="15"/>
    </row>
    <row r="53" spans="1:1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5"/>
      <c r="R53" s="17"/>
    </row>
    <row r="54" spans="1:1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5"/>
      <c r="R54" s="17"/>
    </row>
    <row r="55" spans="1:1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5"/>
      <c r="R55" s="17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8"/>
      <c r="R60" s="15"/>
    </row>
    <row r="61" spans="1:1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8"/>
      <c r="R61" s="15"/>
    </row>
    <row r="62" spans="1:1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8"/>
      <c r="R62" s="15"/>
    </row>
    <row r="63" spans="1:1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8"/>
      <c r="R63" s="15"/>
    </row>
    <row r="64" spans="1:18" s="13" customFormat="1" ht="19.5">
      <c r="A64" s="11"/>
      <c r="B64" s="12" t="s">
        <v>7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9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9"/>
    </row>
    <row r="81" spans="1:1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9"/>
    </row>
    <row r="83" spans="1:1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9"/>
    </row>
    <row r="84" spans="1:1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9"/>
      <c r="P84" s="1"/>
    </row>
    <row r="85" spans="1:1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9"/>
    </row>
    <row r="86" spans="1:1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9"/>
    </row>
    <row r="87" spans="1:1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9"/>
    </row>
    <row r="88" spans="1:1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9"/>
    </row>
    <row r="89" spans="1:1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9"/>
      <c r="P89" s="1"/>
    </row>
    <row r="90" spans="1:1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9"/>
      <c r="R90" s="20"/>
    </row>
    <row r="91" spans="1:1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8" s="13" customFormat="1" ht="19.5">
      <c r="A101" s="11"/>
      <c r="B101" s="12" t="s">
        <v>8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1:1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R105" s="15"/>
    </row>
    <row r="106" spans="1:1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R107" s="20"/>
    </row>
    <row r="108" spans="1:1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8" s="13" customFormat="1" ht="19.5">
      <c r="A115" s="11"/>
      <c r="B115" s="12" t="s">
        <v>9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1:1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R121" s="15"/>
    </row>
    <row r="122" spans="1:1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R122" s="15"/>
    </row>
    <row r="123" spans="1:1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8" s="13" customFormat="1" ht="19.5">
      <c r="A145" s="11"/>
      <c r="B145" s="12" t="s">
        <v>10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1:1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R149" s="15"/>
    </row>
    <row r="150" spans="1:1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8" s="13" customFormat="1" ht="19.5">
      <c r="A159" s="11"/>
      <c r="B159" s="12" t="s">
        <v>11</v>
      </c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1:1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13" customFormat="1" ht="19.5">
      <c r="A175" s="11"/>
      <c r="B175" s="12" t="s">
        <v>12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1:1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8" ht="18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R186" s="21"/>
    </row>
    <row r="187" spans="1:1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13" customFormat="1" ht="19.5">
      <c r="A221" s="11"/>
      <c r="B221" s="12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</sheetData>
  <sheetProtection sheet="1" objects="1" scenarios="1"/>
  <pageMargins left="0.7" right="0.7" top="0.75" bottom="0.75" header="0.3" footer="0.3"/>
  <pageSetup paperSize="9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3CE44C"/>
  </sheetPr>
  <dimension ref="A1:Z1300"/>
  <sheetViews>
    <sheetView zoomScale="93" zoomScaleNormal="93" workbookViewId="0">
      <pane xSplit="2" ySplit="8" topLeftCell="C9" activePane="bottomRight" state="frozenSplit"/>
      <selection activeCell="W155" sqref="W155"/>
      <selection pane="topRight" activeCell="W155" sqref="W155"/>
      <selection pane="bottomLeft" activeCell="W155" sqref="W155"/>
      <selection pane="bottomRight" activeCell="B396" sqref="B396"/>
    </sheetView>
  </sheetViews>
  <sheetFormatPr defaultColWidth="9.140625" defaultRowHeight="15.75"/>
  <cols>
    <col min="1" max="1" width="13.28515625" style="33" customWidth="1"/>
    <col min="2" max="2" width="63.28515625" style="166" customWidth="1"/>
    <col min="3" max="3" width="9.28515625" style="167" customWidth="1"/>
    <col min="4" max="4" width="13.7109375" style="167" customWidth="1"/>
    <col min="5" max="5" width="14.140625" style="168" customWidth="1"/>
    <col min="6" max="6" width="4.28515625" style="169" customWidth="1"/>
    <col min="7" max="7" width="12.140625" style="49" customWidth="1"/>
    <col min="8" max="8" width="15.28515625" style="57" customWidth="1"/>
    <col min="9" max="9" width="17.140625" style="57" customWidth="1"/>
    <col min="10" max="10" width="4.85546875" style="32" customWidth="1"/>
    <col min="11" max="11" width="21.28515625" style="170" customWidth="1"/>
    <col min="12" max="12" width="18.140625" style="170" customWidth="1"/>
    <col min="13" max="20" width="12.7109375" style="170" customWidth="1"/>
    <col min="21" max="21" width="9.140625" style="31"/>
    <col min="22" max="16384" width="9.140625" style="32"/>
  </cols>
  <sheetData>
    <row r="1" spans="1:26" ht="26.65" customHeight="1">
      <c r="A1" s="22"/>
      <c r="B1" s="23" t="s">
        <v>13</v>
      </c>
      <c r="C1" s="24"/>
      <c r="D1" s="24"/>
      <c r="E1" s="25"/>
      <c r="F1" s="26"/>
      <c r="G1" s="27"/>
      <c r="H1" s="28"/>
      <c r="I1" s="28"/>
      <c r="J1" s="29"/>
      <c r="K1" s="30"/>
      <c r="L1" s="30"/>
      <c r="M1" s="30"/>
      <c r="N1" s="30"/>
      <c r="O1" s="30"/>
      <c r="P1" s="30"/>
      <c r="Q1" s="30"/>
      <c r="R1" s="30"/>
      <c r="S1" s="30"/>
      <c r="T1" s="30"/>
    </row>
    <row r="2" spans="1:26" ht="19.5" customHeight="1">
      <c r="A2" s="22"/>
      <c r="B2" s="34" t="s">
        <v>14</v>
      </c>
      <c r="C2" s="35"/>
      <c r="D2" s="36"/>
      <c r="E2" s="25"/>
      <c r="F2" s="26"/>
      <c r="G2" s="184" t="s">
        <v>15</v>
      </c>
      <c r="H2" s="185"/>
      <c r="I2" s="185"/>
      <c r="J2" s="37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6" ht="7.9" customHeight="1" thickBot="1">
      <c r="A3" s="22"/>
      <c r="B3" s="38"/>
      <c r="C3" s="39"/>
      <c r="D3" s="40"/>
      <c r="E3" s="25"/>
      <c r="F3" s="26"/>
      <c r="G3" s="41"/>
      <c r="H3" s="42"/>
      <c r="I3" s="42"/>
      <c r="J3" s="37"/>
      <c r="K3" s="43"/>
      <c r="L3" s="43"/>
      <c r="M3" s="43"/>
      <c r="N3" s="43"/>
      <c r="O3" s="43"/>
      <c r="P3" s="43"/>
      <c r="Q3" s="43"/>
      <c r="R3" s="43"/>
      <c r="S3" s="43"/>
      <c r="T3" s="43"/>
    </row>
    <row r="4" spans="1:26" ht="22.15" customHeight="1" thickTop="1" thickBot="1">
      <c r="A4" s="29"/>
      <c r="B4" s="44"/>
      <c r="C4" s="45"/>
      <c r="D4" s="46" t="s">
        <v>16</v>
      </c>
      <c r="E4" s="47">
        <v>88.05</v>
      </c>
      <c r="F4" s="48"/>
      <c r="H4" s="186">
        <f>SUM(I10:I1269)</f>
        <v>0</v>
      </c>
      <c r="I4" s="187"/>
      <c r="J4" s="50"/>
      <c r="K4" s="51"/>
      <c r="L4" s="51"/>
      <c r="M4" s="51"/>
      <c r="N4" s="51"/>
      <c r="O4" s="51"/>
      <c r="P4" s="51"/>
      <c r="Q4" s="51"/>
      <c r="R4" s="51"/>
      <c r="S4" s="51"/>
      <c r="T4" s="51"/>
    </row>
    <row r="5" spans="1:26" ht="21.75" thickTop="1" thickBot="1">
      <c r="A5" s="29"/>
      <c r="B5" s="52"/>
      <c r="C5" s="45"/>
      <c r="D5" s="46" t="s">
        <v>17</v>
      </c>
      <c r="E5" s="53">
        <v>0</v>
      </c>
      <c r="F5" s="26"/>
      <c r="G5" s="27"/>
      <c r="H5" s="188">
        <f>SUM(H10:H1269)</f>
        <v>0</v>
      </c>
      <c r="I5" s="189"/>
      <c r="J5" s="29"/>
      <c r="K5" s="54"/>
      <c r="L5" s="54"/>
      <c r="M5" s="54"/>
      <c r="N5" s="54"/>
      <c r="O5" s="54"/>
      <c r="P5" s="54"/>
      <c r="Q5" s="54"/>
      <c r="R5" s="54"/>
      <c r="S5" s="54"/>
      <c r="T5" s="54"/>
    </row>
    <row r="6" spans="1:26" ht="7.15" customHeight="1" thickTop="1" thickBot="1">
      <c r="A6" s="29"/>
      <c r="B6" s="29"/>
      <c r="C6" s="55"/>
      <c r="D6" s="55"/>
      <c r="E6" s="56"/>
      <c r="F6" s="26"/>
      <c r="G6" s="27"/>
      <c r="J6" s="29"/>
      <c r="K6" s="54"/>
      <c r="L6" s="54"/>
      <c r="M6" s="54"/>
      <c r="N6" s="54"/>
      <c r="O6" s="54"/>
      <c r="P6" s="54"/>
      <c r="Q6" s="54"/>
      <c r="R6" s="54"/>
      <c r="S6" s="54"/>
      <c r="T6" s="54"/>
    </row>
    <row r="7" spans="1:26" s="69" customFormat="1" ht="58.5" thickTop="1" thickBot="1">
      <c r="A7" s="58" t="s">
        <v>18</v>
      </c>
      <c r="B7" s="59" t="s">
        <v>19</v>
      </c>
      <c r="C7" s="60" t="s">
        <v>20</v>
      </c>
      <c r="D7" s="61" t="s">
        <v>21</v>
      </c>
      <c r="E7" s="62" t="s">
        <v>22</v>
      </c>
      <c r="F7" s="63"/>
      <c r="G7" s="64" t="s">
        <v>23</v>
      </c>
      <c r="H7" s="65" t="s">
        <v>24</v>
      </c>
      <c r="I7" s="66" t="s">
        <v>25</v>
      </c>
      <c r="J7" s="67"/>
      <c r="K7" s="68" t="s">
        <v>26</v>
      </c>
      <c r="L7" s="68" t="s">
        <v>27</v>
      </c>
      <c r="M7" s="68" t="s">
        <v>28</v>
      </c>
      <c r="N7" s="68" t="s">
        <v>29</v>
      </c>
      <c r="O7" s="68" t="s">
        <v>30</v>
      </c>
      <c r="P7" s="68" t="s">
        <v>31</v>
      </c>
      <c r="Q7" s="68" t="s">
        <v>32</v>
      </c>
      <c r="R7" s="68" t="s">
        <v>33</v>
      </c>
      <c r="S7" s="68" t="s">
        <v>34</v>
      </c>
      <c r="T7" s="68" t="s">
        <v>35</v>
      </c>
    </row>
    <row r="8" spans="1:26" ht="17.25" thickTop="1" thickBot="1">
      <c r="A8" s="70">
        <v>1</v>
      </c>
      <c r="B8" s="70">
        <v>2</v>
      </c>
      <c r="C8" s="70">
        <v>3</v>
      </c>
      <c r="D8" s="70">
        <v>4</v>
      </c>
      <c r="E8" s="71">
        <f t="shared" ref="E8:I8" si="0">D8+1</f>
        <v>5</v>
      </c>
      <c r="F8" s="72"/>
      <c r="G8" s="71">
        <f t="shared" si="0"/>
        <v>1</v>
      </c>
      <c r="H8" s="70">
        <f t="shared" si="0"/>
        <v>2</v>
      </c>
      <c r="I8" s="70">
        <f t="shared" si="0"/>
        <v>3</v>
      </c>
      <c r="J8" s="73">
        <f t="shared" ref="J8" si="1">H8+1</f>
        <v>3</v>
      </c>
      <c r="K8" s="70">
        <v>10</v>
      </c>
      <c r="L8" s="70">
        <v>11</v>
      </c>
      <c r="M8" s="70">
        <v>12</v>
      </c>
      <c r="N8" s="70">
        <v>13</v>
      </c>
      <c r="O8" s="70">
        <v>14</v>
      </c>
      <c r="P8" s="70">
        <v>15</v>
      </c>
      <c r="Q8" s="70">
        <v>16</v>
      </c>
      <c r="R8" s="70">
        <v>17</v>
      </c>
      <c r="S8" s="70">
        <v>18</v>
      </c>
      <c r="T8" s="70">
        <v>19</v>
      </c>
    </row>
    <row r="9" spans="1:26" ht="21" thickTop="1" thickBot="1">
      <c r="A9" s="74"/>
      <c r="B9" s="75" t="s">
        <v>253</v>
      </c>
      <c r="C9" s="58"/>
      <c r="D9" s="58"/>
      <c r="E9" s="171"/>
      <c r="F9" s="26"/>
      <c r="G9" s="76"/>
      <c r="H9" s="58"/>
      <c r="I9" s="77"/>
      <c r="J9" s="29"/>
      <c r="K9" s="78"/>
      <c r="L9" s="78"/>
      <c r="M9" s="78"/>
      <c r="N9" s="78"/>
      <c r="O9" s="78"/>
      <c r="P9" s="78"/>
      <c r="Q9" s="78"/>
      <c r="R9" s="78"/>
      <c r="S9" s="78"/>
      <c r="T9" s="78"/>
    </row>
    <row r="10" spans="1:26" ht="33" thickTop="1" thickBot="1">
      <c r="A10" s="79" t="s">
        <v>36</v>
      </c>
      <c r="B10" s="79" t="s">
        <v>254</v>
      </c>
      <c r="C10" s="80" t="s">
        <v>37</v>
      </c>
      <c r="D10" s="81">
        <v>1264.56</v>
      </c>
      <c r="E10" s="172">
        <f>D10-D10*$E$5</f>
        <v>1264.56</v>
      </c>
      <c r="F10" s="26"/>
      <c r="G10" s="82"/>
      <c r="H10" s="83">
        <f>IF(G10*E10&gt;0,G10*E10,0)</f>
        <v>0</v>
      </c>
      <c r="I10" s="84">
        <f>IF(G10*E10&gt;0,G10*E10,0)*$E$4*1.01</f>
        <v>0</v>
      </c>
      <c r="J10" s="29"/>
      <c r="K10" s="85" t="s">
        <v>4</v>
      </c>
      <c r="L10" s="85" t="s">
        <v>255</v>
      </c>
      <c r="M10" s="85">
        <v>600</v>
      </c>
      <c r="N10" s="85" t="s">
        <v>256</v>
      </c>
      <c r="O10" s="85" t="s">
        <v>257</v>
      </c>
      <c r="P10" s="85" t="s">
        <v>258</v>
      </c>
      <c r="Q10" s="85">
        <v>5</v>
      </c>
      <c r="R10" s="85">
        <v>500</v>
      </c>
      <c r="S10" s="85">
        <v>38.010000000000005</v>
      </c>
      <c r="T10" s="85">
        <v>130</v>
      </c>
      <c r="Y10" s="86"/>
      <c r="Z10" s="31"/>
    </row>
    <row r="11" spans="1:26" ht="27" thickTop="1" thickBot="1">
      <c r="A11" s="87" t="s">
        <v>259</v>
      </c>
      <c r="B11" s="87" t="s">
        <v>260</v>
      </c>
      <c r="C11" s="88" t="s">
        <v>261</v>
      </c>
      <c r="D11" s="88">
        <v>262.71600000000001</v>
      </c>
      <c r="E11" s="173">
        <f t="shared" ref="E11:E87" si="2">D11-D11*$E$5</f>
        <v>262.71600000000001</v>
      </c>
      <c r="F11" s="26"/>
      <c r="G11" s="89"/>
      <c r="H11" s="90">
        <f t="shared" ref="H11:H87" si="3">IF(G11*E11&gt;0,G11*E11,0)</f>
        <v>0</v>
      </c>
      <c r="I11" s="91">
        <f t="shared" ref="I11:I87" si="4">IF(G11*E11&gt;0,G11*E11,0)*$E$4*1.01</f>
        <v>0</v>
      </c>
      <c r="J11" s="29" t="s">
        <v>5</v>
      </c>
      <c r="K11" s="92" t="s">
        <v>4</v>
      </c>
      <c r="L11" s="92" t="s">
        <v>255</v>
      </c>
      <c r="M11" s="92">
        <v>600</v>
      </c>
      <c r="N11" s="92" t="s">
        <v>256</v>
      </c>
      <c r="O11" s="92" t="s">
        <v>257</v>
      </c>
      <c r="P11" s="92" t="s">
        <v>258</v>
      </c>
      <c r="Q11" s="92">
        <v>5</v>
      </c>
      <c r="R11" s="92">
        <v>500</v>
      </c>
      <c r="S11" s="92">
        <v>38.010000000000005</v>
      </c>
      <c r="T11" s="92">
        <v>130</v>
      </c>
      <c r="Y11" s="93"/>
      <c r="Z11" s="31"/>
    </row>
    <row r="12" spans="1:26" ht="26.25" thickBot="1">
      <c r="A12" s="87" t="s">
        <v>262</v>
      </c>
      <c r="B12" s="87" t="s">
        <v>263</v>
      </c>
      <c r="C12" s="88" t="s">
        <v>261</v>
      </c>
      <c r="D12" s="88">
        <v>141.096</v>
      </c>
      <c r="E12" s="173">
        <f t="shared" si="2"/>
        <v>141.096</v>
      </c>
      <c r="F12" s="26"/>
      <c r="G12" s="89"/>
      <c r="H12" s="90">
        <f t="shared" si="3"/>
        <v>0</v>
      </c>
      <c r="I12" s="91">
        <f t="shared" si="4"/>
        <v>0</v>
      </c>
      <c r="J12" s="29"/>
      <c r="K12" s="92" t="s">
        <v>4</v>
      </c>
      <c r="L12" s="92" t="s">
        <v>255</v>
      </c>
      <c r="M12" s="92">
        <v>600</v>
      </c>
      <c r="N12" s="92" t="s">
        <v>256</v>
      </c>
      <c r="O12" s="92" t="s">
        <v>257</v>
      </c>
      <c r="P12" s="92" t="s">
        <v>258</v>
      </c>
      <c r="Q12" s="92">
        <v>5</v>
      </c>
      <c r="R12" s="92">
        <v>500</v>
      </c>
      <c r="S12" s="92">
        <v>38.010000000000005</v>
      </c>
      <c r="T12" s="92">
        <v>130</v>
      </c>
      <c r="Y12" s="93"/>
      <c r="Z12" s="31"/>
    </row>
    <row r="13" spans="1:26" ht="26.25" thickBot="1">
      <c r="A13" s="94" t="s">
        <v>264</v>
      </c>
      <c r="B13" s="94" t="s">
        <v>265</v>
      </c>
      <c r="C13" s="95" t="s">
        <v>37</v>
      </c>
      <c r="D13" s="95">
        <v>860.74799999999993</v>
      </c>
      <c r="E13" s="174">
        <f t="shared" si="2"/>
        <v>860.74799999999993</v>
      </c>
      <c r="F13" s="26"/>
      <c r="G13" s="96"/>
      <c r="H13" s="97">
        <f t="shared" si="3"/>
        <v>0</v>
      </c>
      <c r="I13" s="98">
        <f t="shared" si="4"/>
        <v>0</v>
      </c>
      <c r="J13" s="29"/>
      <c r="K13" s="99" t="s">
        <v>4</v>
      </c>
      <c r="L13" s="99" t="s">
        <v>255</v>
      </c>
      <c r="M13" s="99">
        <v>600</v>
      </c>
      <c r="N13" s="99" t="s">
        <v>256</v>
      </c>
      <c r="O13" s="99" t="s">
        <v>257</v>
      </c>
      <c r="P13" s="99" t="s">
        <v>258</v>
      </c>
      <c r="Q13" s="99">
        <v>5</v>
      </c>
      <c r="R13" s="99">
        <v>500</v>
      </c>
      <c r="S13" s="99">
        <v>38.010000000000005</v>
      </c>
      <c r="T13" s="99">
        <v>130</v>
      </c>
      <c r="Y13" s="93"/>
      <c r="Z13" s="31"/>
    </row>
    <row r="14" spans="1:26" ht="33" thickTop="1" thickBot="1">
      <c r="A14" s="100" t="s">
        <v>38</v>
      </c>
      <c r="B14" s="100" t="s">
        <v>266</v>
      </c>
      <c r="C14" s="101" t="s">
        <v>37</v>
      </c>
      <c r="D14" s="102">
        <v>1108.2</v>
      </c>
      <c r="E14" s="175">
        <f t="shared" si="2"/>
        <v>1108.2</v>
      </c>
      <c r="F14" s="26"/>
      <c r="G14" s="103"/>
      <c r="H14" s="104">
        <f t="shared" si="3"/>
        <v>0</v>
      </c>
      <c r="I14" s="105">
        <f t="shared" si="4"/>
        <v>0</v>
      </c>
      <c r="J14" s="29"/>
      <c r="K14" s="106" t="s">
        <v>4</v>
      </c>
      <c r="L14" s="106" t="s">
        <v>255</v>
      </c>
      <c r="M14" s="106">
        <v>600</v>
      </c>
      <c r="N14" s="106" t="s">
        <v>256</v>
      </c>
      <c r="O14" s="106" t="s">
        <v>116</v>
      </c>
      <c r="P14" s="106" t="s">
        <v>258</v>
      </c>
      <c r="Q14" s="106">
        <v>5</v>
      </c>
      <c r="R14" s="106">
        <v>500</v>
      </c>
      <c r="S14" s="106">
        <v>38.010000000000005</v>
      </c>
      <c r="T14" s="106">
        <v>130</v>
      </c>
      <c r="Y14" s="93"/>
      <c r="Z14" s="31"/>
    </row>
    <row r="15" spans="1:26" ht="27" thickTop="1" thickBot="1">
      <c r="A15" s="87" t="s">
        <v>267</v>
      </c>
      <c r="B15" s="87" t="s">
        <v>268</v>
      </c>
      <c r="C15" s="88" t="s">
        <v>261</v>
      </c>
      <c r="D15" s="88">
        <v>262.71600000000001</v>
      </c>
      <c r="E15" s="173">
        <f t="shared" si="2"/>
        <v>262.71600000000001</v>
      </c>
      <c r="F15" s="26"/>
      <c r="G15" s="89"/>
      <c r="H15" s="90">
        <f t="shared" si="3"/>
        <v>0</v>
      </c>
      <c r="I15" s="91">
        <f t="shared" si="4"/>
        <v>0</v>
      </c>
      <c r="J15" s="29"/>
      <c r="K15" s="92" t="s">
        <v>4</v>
      </c>
      <c r="L15" s="92" t="s">
        <v>255</v>
      </c>
      <c r="M15" s="92">
        <v>600</v>
      </c>
      <c r="N15" s="92" t="s">
        <v>256</v>
      </c>
      <c r="O15" s="92" t="s">
        <v>116</v>
      </c>
      <c r="P15" s="92" t="s">
        <v>258</v>
      </c>
      <c r="Q15" s="92">
        <v>5</v>
      </c>
      <c r="R15" s="92">
        <v>500</v>
      </c>
      <c r="S15" s="92">
        <v>38.010000000000005</v>
      </c>
      <c r="T15" s="92">
        <v>130</v>
      </c>
      <c r="Y15" s="93"/>
      <c r="Z15" s="31"/>
    </row>
    <row r="16" spans="1:26" ht="26.25" thickBot="1">
      <c r="A16" s="87" t="s">
        <v>269</v>
      </c>
      <c r="B16" s="87" t="s">
        <v>270</v>
      </c>
      <c r="C16" s="88" t="s">
        <v>261</v>
      </c>
      <c r="D16" s="88">
        <v>141.096</v>
      </c>
      <c r="E16" s="173">
        <f t="shared" si="2"/>
        <v>141.096</v>
      </c>
      <c r="F16" s="26"/>
      <c r="G16" s="89"/>
      <c r="H16" s="90">
        <f t="shared" si="3"/>
        <v>0</v>
      </c>
      <c r="I16" s="91">
        <f t="shared" si="4"/>
        <v>0</v>
      </c>
      <c r="J16" s="29"/>
      <c r="K16" s="92" t="s">
        <v>4</v>
      </c>
      <c r="L16" s="92" t="s">
        <v>255</v>
      </c>
      <c r="M16" s="92">
        <v>600</v>
      </c>
      <c r="N16" s="92" t="s">
        <v>256</v>
      </c>
      <c r="O16" s="92" t="s">
        <v>116</v>
      </c>
      <c r="P16" s="92" t="s">
        <v>258</v>
      </c>
      <c r="Q16" s="92">
        <v>5</v>
      </c>
      <c r="R16" s="92">
        <v>500</v>
      </c>
      <c r="S16" s="92">
        <v>38.010000000000005</v>
      </c>
      <c r="T16" s="92">
        <v>130</v>
      </c>
      <c r="Y16" s="93"/>
      <c r="Z16" s="31"/>
    </row>
    <row r="17" spans="1:26" ht="39" thickBot="1">
      <c r="A17" s="94" t="s">
        <v>271</v>
      </c>
      <c r="B17" s="94" t="s">
        <v>272</v>
      </c>
      <c r="C17" s="107" t="s">
        <v>37</v>
      </c>
      <c r="D17" s="88">
        <v>704.38800000000003</v>
      </c>
      <c r="E17" s="173">
        <f t="shared" si="2"/>
        <v>704.38800000000003</v>
      </c>
      <c r="F17" s="26"/>
      <c r="G17" s="96"/>
      <c r="H17" s="97">
        <f t="shared" si="3"/>
        <v>0</v>
      </c>
      <c r="I17" s="98">
        <f t="shared" si="4"/>
        <v>0</v>
      </c>
      <c r="J17" s="29"/>
      <c r="K17" s="99" t="s">
        <v>4</v>
      </c>
      <c r="L17" s="99" t="s">
        <v>255</v>
      </c>
      <c r="M17" s="99">
        <v>600</v>
      </c>
      <c r="N17" s="99" t="s">
        <v>256</v>
      </c>
      <c r="O17" s="99" t="s">
        <v>116</v>
      </c>
      <c r="P17" s="99" t="s">
        <v>258</v>
      </c>
      <c r="Q17" s="99">
        <v>5</v>
      </c>
      <c r="R17" s="99">
        <v>500</v>
      </c>
      <c r="S17" s="99">
        <v>38.010000000000005</v>
      </c>
      <c r="T17" s="99">
        <v>130</v>
      </c>
      <c r="Y17" s="93"/>
      <c r="Z17" s="31"/>
    </row>
    <row r="18" spans="1:26" ht="21" thickTop="1" thickBot="1">
      <c r="A18" s="74"/>
      <c r="B18" s="75" t="s">
        <v>273</v>
      </c>
      <c r="C18" s="58"/>
      <c r="D18" s="58"/>
      <c r="E18" s="171"/>
      <c r="F18" s="26"/>
      <c r="G18" s="76"/>
      <c r="H18" s="58"/>
      <c r="I18" s="77"/>
      <c r="J18" s="29"/>
      <c r="K18" s="78"/>
      <c r="L18" s="78"/>
      <c r="M18" s="78"/>
      <c r="N18" s="78"/>
      <c r="O18" s="78"/>
      <c r="P18" s="78"/>
      <c r="Q18" s="78"/>
      <c r="R18" s="78"/>
      <c r="S18" s="78"/>
      <c r="T18" s="78"/>
    </row>
    <row r="19" spans="1:26" ht="48.75" thickTop="1" thickBot="1">
      <c r="A19" s="108" t="s">
        <v>274</v>
      </c>
      <c r="B19" s="109" t="s">
        <v>275</v>
      </c>
      <c r="C19" s="110" t="s">
        <v>261</v>
      </c>
      <c r="D19" s="111">
        <v>162.55679999999998</v>
      </c>
      <c r="E19" s="176">
        <f t="shared" ref="E19:E30" si="5">D19-D19*$E$5</f>
        <v>162.55679999999998</v>
      </c>
      <c r="F19" s="26"/>
      <c r="G19" s="112"/>
      <c r="H19" s="113">
        <f t="shared" ref="H19:H30" si="6">IF(G19*E19&gt;0,G19*E19,0)</f>
        <v>0</v>
      </c>
      <c r="I19" s="114">
        <f t="shared" ref="I19:I30" si="7">IF(G19*E19&gt;0,G19*E19,0)*$E$4*1.01</f>
        <v>0</v>
      </c>
      <c r="J19" s="29"/>
      <c r="K19" s="115" t="s">
        <v>12</v>
      </c>
      <c r="L19" s="115" t="s">
        <v>255</v>
      </c>
      <c r="M19" s="115" t="s">
        <v>276</v>
      </c>
      <c r="N19" s="115" t="s">
        <v>276</v>
      </c>
      <c r="O19" s="115" t="s">
        <v>277</v>
      </c>
      <c r="P19" s="115" t="s">
        <v>276</v>
      </c>
      <c r="Q19" s="115" t="s">
        <v>276</v>
      </c>
      <c r="R19" s="115" t="s">
        <v>276</v>
      </c>
      <c r="S19" s="115">
        <v>1.782</v>
      </c>
      <c r="T19" s="115" t="s">
        <v>276</v>
      </c>
    </row>
    <row r="20" spans="1:26" ht="47.45" customHeight="1" thickTop="1" thickBot="1">
      <c r="A20" s="116" t="s">
        <v>278</v>
      </c>
      <c r="B20" s="117" t="s">
        <v>279</v>
      </c>
      <c r="C20" s="118" t="s">
        <v>261</v>
      </c>
      <c r="D20" s="119">
        <v>43.343999999999994</v>
      </c>
      <c r="E20" s="177">
        <f t="shared" si="5"/>
        <v>43.343999999999994</v>
      </c>
      <c r="F20" s="26"/>
      <c r="G20" s="112"/>
      <c r="H20" s="113">
        <f t="shared" si="6"/>
        <v>0</v>
      </c>
      <c r="I20" s="114">
        <f t="shared" si="7"/>
        <v>0</v>
      </c>
      <c r="J20" s="29"/>
      <c r="K20" s="120" t="s">
        <v>12</v>
      </c>
      <c r="L20" s="120" t="s">
        <v>255</v>
      </c>
      <c r="M20" s="120" t="s">
        <v>276</v>
      </c>
      <c r="N20" s="120" t="s">
        <v>276</v>
      </c>
      <c r="O20" s="120" t="s">
        <v>277</v>
      </c>
      <c r="P20" s="120" t="s">
        <v>276</v>
      </c>
      <c r="Q20" s="120" t="s">
        <v>276</v>
      </c>
      <c r="R20" s="120" t="s">
        <v>276</v>
      </c>
      <c r="S20" s="120">
        <v>1.0820000000000001</v>
      </c>
      <c r="T20" s="120" t="s">
        <v>276</v>
      </c>
      <c r="Y20" s="121"/>
      <c r="Z20" s="31"/>
    </row>
    <row r="21" spans="1:26" ht="48.75" thickTop="1" thickBot="1">
      <c r="A21" s="116" t="s">
        <v>280</v>
      </c>
      <c r="B21" s="117" t="s">
        <v>281</v>
      </c>
      <c r="C21" s="118" t="s">
        <v>261</v>
      </c>
      <c r="D21" s="119">
        <v>125.42879999999998</v>
      </c>
      <c r="E21" s="177">
        <f t="shared" si="5"/>
        <v>125.42879999999998</v>
      </c>
      <c r="F21" s="26"/>
      <c r="G21" s="112"/>
      <c r="H21" s="113">
        <f t="shared" si="6"/>
        <v>0</v>
      </c>
      <c r="I21" s="114">
        <f t="shared" si="7"/>
        <v>0</v>
      </c>
      <c r="J21" s="29"/>
      <c r="K21" s="120" t="s">
        <v>12</v>
      </c>
      <c r="L21" s="120" t="s">
        <v>255</v>
      </c>
      <c r="M21" s="120" t="s">
        <v>276</v>
      </c>
      <c r="N21" s="120" t="s">
        <v>276</v>
      </c>
      <c r="O21" s="120" t="s">
        <v>277</v>
      </c>
      <c r="P21" s="120" t="s">
        <v>276</v>
      </c>
      <c r="Q21" s="120" t="s">
        <v>276</v>
      </c>
      <c r="R21" s="120" t="s">
        <v>276</v>
      </c>
      <c r="S21" s="120">
        <v>0.60199999999999998</v>
      </c>
      <c r="T21" s="120" t="s">
        <v>276</v>
      </c>
      <c r="Y21" s="121"/>
      <c r="Z21" s="31"/>
    </row>
    <row r="22" spans="1:26" ht="48.75" thickTop="1" thickBot="1">
      <c r="A22" s="116" t="s">
        <v>282</v>
      </c>
      <c r="B22" s="117" t="s">
        <v>283</v>
      </c>
      <c r="C22" s="118" t="s">
        <v>261</v>
      </c>
      <c r="D22" s="119">
        <v>63.436799999999991</v>
      </c>
      <c r="E22" s="177">
        <f t="shared" si="5"/>
        <v>63.436799999999991</v>
      </c>
      <c r="F22" s="26"/>
      <c r="G22" s="112"/>
      <c r="H22" s="113">
        <f t="shared" si="6"/>
        <v>0</v>
      </c>
      <c r="I22" s="114">
        <f t="shared" si="7"/>
        <v>0</v>
      </c>
      <c r="J22" s="29"/>
      <c r="K22" s="120" t="s">
        <v>12</v>
      </c>
      <c r="L22" s="120" t="s">
        <v>255</v>
      </c>
      <c r="M22" s="120" t="s">
        <v>276</v>
      </c>
      <c r="N22" s="120" t="s">
        <v>276</v>
      </c>
      <c r="O22" s="120" t="s">
        <v>277</v>
      </c>
      <c r="P22" s="120" t="s">
        <v>276</v>
      </c>
      <c r="Q22" s="120" t="s">
        <v>276</v>
      </c>
      <c r="R22" s="120" t="s">
        <v>276</v>
      </c>
      <c r="S22" s="120">
        <v>0.23400000000000001</v>
      </c>
      <c r="T22" s="120" t="s">
        <v>276</v>
      </c>
      <c r="Y22" s="121"/>
      <c r="Z22" s="31"/>
    </row>
    <row r="23" spans="1:26" ht="31.9" customHeight="1" thickTop="1" thickBot="1">
      <c r="A23" s="116" t="s">
        <v>284</v>
      </c>
      <c r="B23" s="117" t="s">
        <v>285</v>
      </c>
      <c r="C23" s="118" t="s">
        <v>261</v>
      </c>
      <c r="D23" s="119">
        <v>93.508799999999994</v>
      </c>
      <c r="E23" s="177">
        <f t="shared" si="5"/>
        <v>93.508799999999994</v>
      </c>
      <c r="F23" s="26"/>
      <c r="G23" s="112"/>
      <c r="H23" s="113">
        <f t="shared" si="6"/>
        <v>0</v>
      </c>
      <c r="I23" s="114">
        <f t="shared" si="7"/>
        <v>0</v>
      </c>
      <c r="J23" s="29"/>
      <c r="K23" s="120" t="s">
        <v>12</v>
      </c>
      <c r="L23" s="120" t="s">
        <v>255</v>
      </c>
      <c r="M23" s="120" t="s">
        <v>276</v>
      </c>
      <c r="N23" s="120" t="s">
        <v>276</v>
      </c>
      <c r="O23" s="120" t="s">
        <v>277</v>
      </c>
      <c r="P23" s="120" t="s">
        <v>276</v>
      </c>
      <c r="Q23" s="120" t="s">
        <v>276</v>
      </c>
      <c r="R23" s="120" t="s">
        <v>276</v>
      </c>
      <c r="S23" s="120">
        <v>0.436</v>
      </c>
      <c r="T23" s="120" t="s">
        <v>276</v>
      </c>
      <c r="Y23" s="121"/>
      <c r="Z23" s="31"/>
    </row>
    <row r="24" spans="1:26" ht="48.75" thickTop="1" thickBot="1">
      <c r="A24" s="116" t="s">
        <v>286</v>
      </c>
      <c r="B24" s="117" t="s">
        <v>287</v>
      </c>
      <c r="C24" s="118" t="s">
        <v>261</v>
      </c>
      <c r="D24" s="119">
        <v>84.57119999999999</v>
      </c>
      <c r="E24" s="177">
        <f t="shared" si="5"/>
        <v>84.57119999999999</v>
      </c>
      <c r="F24" s="26"/>
      <c r="G24" s="112"/>
      <c r="H24" s="113">
        <f t="shared" si="6"/>
        <v>0</v>
      </c>
      <c r="I24" s="114">
        <f t="shared" si="7"/>
        <v>0</v>
      </c>
      <c r="J24" s="29"/>
      <c r="K24" s="120" t="s">
        <v>12</v>
      </c>
      <c r="L24" s="120" t="s">
        <v>255</v>
      </c>
      <c r="M24" s="120" t="s">
        <v>276</v>
      </c>
      <c r="N24" s="120" t="s">
        <v>276</v>
      </c>
      <c r="O24" s="120" t="s">
        <v>277</v>
      </c>
      <c r="P24" s="120" t="s">
        <v>276</v>
      </c>
      <c r="Q24" s="120" t="s">
        <v>276</v>
      </c>
      <c r="R24" s="120" t="s">
        <v>276</v>
      </c>
      <c r="S24" s="120">
        <v>0.56000000000000005</v>
      </c>
      <c r="T24" s="120" t="s">
        <v>276</v>
      </c>
      <c r="Y24" s="121"/>
      <c r="Z24" s="31"/>
    </row>
    <row r="25" spans="1:26" ht="48.75" thickTop="1" thickBot="1">
      <c r="A25" s="116" t="s">
        <v>288</v>
      </c>
      <c r="B25" s="117" t="s">
        <v>289</v>
      </c>
      <c r="C25" s="118" t="s">
        <v>261</v>
      </c>
      <c r="D25" s="119">
        <v>54.700800000000001</v>
      </c>
      <c r="E25" s="177">
        <f t="shared" si="5"/>
        <v>54.700800000000001</v>
      </c>
      <c r="F25" s="26"/>
      <c r="G25" s="112"/>
      <c r="H25" s="113">
        <f t="shared" si="6"/>
        <v>0</v>
      </c>
      <c r="I25" s="114">
        <f t="shared" si="7"/>
        <v>0</v>
      </c>
      <c r="J25" s="29"/>
      <c r="K25" s="120" t="s">
        <v>12</v>
      </c>
      <c r="L25" s="120" t="s">
        <v>255</v>
      </c>
      <c r="M25" s="120" t="s">
        <v>276</v>
      </c>
      <c r="N25" s="120" t="s">
        <v>276</v>
      </c>
      <c r="O25" s="120" t="s">
        <v>277</v>
      </c>
      <c r="P25" s="120" t="s">
        <v>276</v>
      </c>
      <c r="Q25" s="120" t="s">
        <v>276</v>
      </c>
      <c r="R25" s="120" t="s">
        <v>276</v>
      </c>
      <c r="S25" s="120">
        <v>0.31</v>
      </c>
      <c r="T25" s="120" t="s">
        <v>276</v>
      </c>
      <c r="Y25" s="121"/>
      <c r="Z25" s="31"/>
    </row>
    <row r="26" spans="1:26" ht="48.75" thickTop="1" thickBot="1">
      <c r="A26" s="116" t="s">
        <v>290</v>
      </c>
      <c r="B26" s="117" t="s">
        <v>291</v>
      </c>
      <c r="C26" s="118" t="s">
        <v>37</v>
      </c>
      <c r="D26" s="119">
        <v>605.13599999999997</v>
      </c>
      <c r="E26" s="177">
        <f t="shared" si="5"/>
        <v>605.13599999999997</v>
      </c>
      <c r="F26" s="26"/>
      <c r="G26" s="112"/>
      <c r="H26" s="113">
        <f t="shared" si="6"/>
        <v>0</v>
      </c>
      <c r="I26" s="114">
        <f t="shared" si="7"/>
        <v>0</v>
      </c>
      <c r="J26" s="29"/>
      <c r="K26" s="120" t="s">
        <v>12</v>
      </c>
      <c r="L26" s="120" t="s">
        <v>255</v>
      </c>
      <c r="M26" s="120" t="s">
        <v>276</v>
      </c>
      <c r="N26" s="120" t="s">
        <v>276</v>
      </c>
      <c r="O26" s="120" t="s">
        <v>116</v>
      </c>
      <c r="P26" s="120" t="s">
        <v>276</v>
      </c>
      <c r="Q26" s="120" t="s">
        <v>276</v>
      </c>
      <c r="R26" s="120" t="s">
        <v>276</v>
      </c>
      <c r="S26" s="120">
        <v>18.96</v>
      </c>
      <c r="T26" s="120" t="s">
        <v>276</v>
      </c>
      <c r="Y26" s="121"/>
      <c r="Z26" s="31"/>
    </row>
    <row r="27" spans="1:26" ht="34.9" customHeight="1" thickTop="1" thickBot="1">
      <c r="A27" s="116" t="s">
        <v>292</v>
      </c>
      <c r="B27" s="117" t="s">
        <v>293</v>
      </c>
      <c r="C27" s="118" t="s">
        <v>261</v>
      </c>
      <c r="D27" s="119">
        <v>131.71199999999999</v>
      </c>
      <c r="E27" s="177">
        <f t="shared" si="5"/>
        <v>131.71199999999999</v>
      </c>
      <c r="F27" s="26"/>
      <c r="G27" s="112"/>
      <c r="H27" s="113">
        <f t="shared" si="6"/>
        <v>0</v>
      </c>
      <c r="I27" s="114">
        <f t="shared" si="7"/>
        <v>0</v>
      </c>
      <c r="J27" s="29"/>
      <c r="K27" s="120" t="s">
        <v>12</v>
      </c>
      <c r="L27" s="120" t="s">
        <v>255</v>
      </c>
      <c r="M27" s="120" t="s">
        <v>276</v>
      </c>
      <c r="N27" s="120" t="s">
        <v>276</v>
      </c>
      <c r="O27" s="120" t="s">
        <v>277</v>
      </c>
      <c r="P27" s="120" t="s">
        <v>276</v>
      </c>
      <c r="Q27" s="120" t="s">
        <v>276</v>
      </c>
      <c r="R27" s="120" t="s">
        <v>276</v>
      </c>
      <c r="S27" s="120">
        <v>1.1459999999999999</v>
      </c>
      <c r="T27" s="120" t="s">
        <v>276</v>
      </c>
      <c r="Y27" s="121"/>
      <c r="Z27" s="31"/>
    </row>
    <row r="28" spans="1:26" ht="48.75" thickTop="1" thickBot="1">
      <c r="A28" s="116" t="s">
        <v>294</v>
      </c>
      <c r="B28" s="117" t="s">
        <v>295</v>
      </c>
      <c r="C28" s="118" t="s">
        <v>261</v>
      </c>
      <c r="D28" s="119">
        <v>95.860799999999998</v>
      </c>
      <c r="E28" s="177">
        <f t="shared" si="5"/>
        <v>95.860799999999998</v>
      </c>
      <c r="F28" s="26"/>
      <c r="G28" s="112"/>
      <c r="H28" s="113">
        <f t="shared" si="6"/>
        <v>0</v>
      </c>
      <c r="I28" s="114">
        <f t="shared" si="7"/>
        <v>0</v>
      </c>
      <c r="J28" s="29"/>
      <c r="K28" s="120" t="s">
        <v>12</v>
      </c>
      <c r="L28" s="120" t="s">
        <v>255</v>
      </c>
      <c r="M28" s="120" t="s">
        <v>276</v>
      </c>
      <c r="N28" s="120" t="s">
        <v>276</v>
      </c>
      <c r="O28" s="120" t="s">
        <v>277</v>
      </c>
      <c r="P28" s="120" t="s">
        <v>276</v>
      </c>
      <c r="Q28" s="120" t="s">
        <v>276</v>
      </c>
      <c r="R28" s="120" t="s">
        <v>276</v>
      </c>
      <c r="S28" s="120">
        <v>0.43</v>
      </c>
      <c r="T28" s="120" t="s">
        <v>276</v>
      </c>
      <c r="Y28" s="121"/>
      <c r="Z28" s="31"/>
    </row>
    <row r="29" spans="1:26" ht="33" customHeight="1" thickTop="1" thickBot="1">
      <c r="A29" s="116" t="s">
        <v>296</v>
      </c>
      <c r="B29" s="117" t="s">
        <v>297</v>
      </c>
      <c r="C29" s="118" t="s">
        <v>261</v>
      </c>
      <c r="D29" s="119">
        <v>12.263999999999998</v>
      </c>
      <c r="E29" s="177">
        <f t="shared" si="5"/>
        <v>12.263999999999998</v>
      </c>
      <c r="F29" s="26"/>
      <c r="G29" s="112"/>
      <c r="H29" s="113">
        <f t="shared" si="6"/>
        <v>0</v>
      </c>
      <c r="I29" s="114">
        <f t="shared" si="7"/>
        <v>0</v>
      </c>
      <c r="J29" s="29"/>
      <c r="K29" s="120" t="s">
        <v>12</v>
      </c>
      <c r="L29" s="120" t="s">
        <v>255</v>
      </c>
      <c r="M29" s="120" t="s">
        <v>276</v>
      </c>
      <c r="N29" s="120" t="s">
        <v>276</v>
      </c>
      <c r="O29" s="120" t="s">
        <v>298</v>
      </c>
      <c r="P29" s="120" t="s">
        <v>276</v>
      </c>
      <c r="Q29" s="120" t="s">
        <v>276</v>
      </c>
      <c r="R29" s="120" t="s">
        <v>276</v>
      </c>
      <c r="S29" s="120">
        <v>6.0000000000000001E-3</v>
      </c>
      <c r="T29" s="120" t="s">
        <v>276</v>
      </c>
      <c r="Y29" s="121"/>
      <c r="Z29" s="31"/>
    </row>
    <row r="30" spans="1:26" ht="32.450000000000003" customHeight="1" thickTop="1" thickBot="1">
      <c r="A30" s="116" t="s">
        <v>299</v>
      </c>
      <c r="B30" s="117" t="s">
        <v>300</v>
      </c>
      <c r="C30" s="118" t="s">
        <v>261</v>
      </c>
      <c r="D30" s="119">
        <v>32.927999999999997</v>
      </c>
      <c r="E30" s="177">
        <f t="shared" si="5"/>
        <v>32.927999999999997</v>
      </c>
      <c r="F30" s="26"/>
      <c r="G30" s="112"/>
      <c r="H30" s="113">
        <f t="shared" si="6"/>
        <v>0</v>
      </c>
      <c r="I30" s="114">
        <f t="shared" si="7"/>
        <v>0</v>
      </c>
      <c r="J30" s="29"/>
      <c r="K30" s="120" t="s">
        <v>12</v>
      </c>
      <c r="L30" s="120" t="s">
        <v>255</v>
      </c>
      <c r="M30" s="120" t="s">
        <v>276</v>
      </c>
      <c r="N30" s="120" t="s">
        <v>276</v>
      </c>
      <c r="O30" s="120" t="s">
        <v>298</v>
      </c>
      <c r="P30" s="120" t="s">
        <v>276</v>
      </c>
      <c r="Q30" s="120" t="s">
        <v>276</v>
      </c>
      <c r="R30" s="120" t="s">
        <v>276</v>
      </c>
      <c r="S30" s="120">
        <v>1.4E-2</v>
      </c>
      <c r="T30" s="120" t="s">
        <v>276</v>
      </c>
      <c r="Y30" s="121"/>
      <c r="Z30" s="31"/>
    </row>
    <row r="31" spans="1:26" ht="21" thickTop="1" thickBot="1">
      <c r="A31" s="74"/>
      <c r="B31" s="75" t="s">
        <v>302</v>
      </c>
      <c r="C31" s="58"/>
      <c r="D31" s="58"/>
      <c r="E31" s="171"/>
      <c r="F31" s="26"/>
      <c r="G31" s="76"/>
      <c r="H31" s="58"/>
      <c r="I31" s="77"/>
      <c r="J31" s="29"/>
      <c r="K31" s="78"/>
      <c r="L31" s="78"/>
      <c r="M31" s="78"/>
      <c r="N31" s="78"/>
      <c r="O31" s="78"/>
      <c r="P31" s="78"/>
      <c r="Q31" s="78"/>
      <c r="R31" s="78"/>
      <c r="S31" s="78"/>
      <c r="T31" s="78"/>
    </row>
    <row r="32" spans="1:26" ht="33" thickTop="1" thickBot="1">
      <c r="A32" s="79" t="s">
        <v>39</v>
      </c>
      <c r="B32" s="79" t="s">
        <v>303</v>
      </c>
      <c r="C32" s="80" t="s">
        <v>37</v>
      </c>
      <c r="D32" s="81">
        <v>528.9</v>
      </c>
      <c r="E32" s="172">
        <f t="shared" si="2"/>
        <v>528.9</v>
      </c>
      <c r="F32" s="26"/>
      <c r="G32" s="82"/>
      <c r="H32" s="83">
        <f t="shared" si="3"/>
        <v>0</v>
      </c>
      <c r="I32" s="84">
        <f t="shared" si="4"/>
        <v>0</v>
      </c>
      <c r="J32" s="29"/>
      <c r="K32" s="85" t="s">
        <v>4</v>
      </c>
      <c r="L32" s="85" t="s">
        <v>304</v>
      </c>
      <c r="M32" s="85">
        <v>300</v>
      </c>
      <c r="N32" s="85" t="s">
        <v>305</v>
      </c>
      <c r="O32" s="85" t="s">
        <v>257</v>
      </c>
      <c r="P32" s="85" t="s">
        <v>115</v>
      </c>
      <c r="Q32" s="85">
        <v>4</v>
      </c>
      <c r="R32" s="85">
        <v>500</v>
      </c>
      <c r="S32" s="85">
        <v>21.247999999999998</v>
      </c>
      <c r="T32" s="85">
        <v>100</v>
      </c>
      <c r="Y32" s="93"/>
      <c r="Z32" s="31"/>
    </row>
    <row r="33" spans="1:26" ht="27" thickTop="1" thickBot="1">
      <c r="A33" s="87" t="s">
        <v>306</v>
      </c>
      <c r="B33" s="87" t="s">
        <v>307</v>
      </c>
      <c r="C33" s="88" t="s">
        <v>261</v>
      </c>
      <c r="D33" s="88">
        <v>198.21600000000001</v>
      </c>
      <c r="E33" s="173">
        <f t="shared" si="2"/>
        <v>198.21600000000001</v>
      </c>
      <c r="F33" s="26"/>
      <c r="G33" s="89"/>
      <c r="H33" s="90">
        <f t="shared" si="3"/>
        <v>0</v>
      </c>
      <c r="I33" s="91">
        <f t="shared" si="4"/>
        <v>0</v>
      </c>
      <c r="J33" s="29"/>
      <c r="K33" s="92" t="s">
        <v>4</v>
      </c>
      <c r="L33" s="92" t="s">
        <v>304</v>
      </c>
      <c r="M33" s="92">
        <v>300</v>
      </c>
      <c r="N33" s="92" t="s">
        <v>305</v>
      </c>
      <c r="O33" s="92" t="s">
        <v>257</v>
      </c>
      <c r="P33" s="92" t="s">
        <v>115</v>
      </c>
      <c r="Q33" s="92">
        <v>4</v>
      </c>
      <c r="R33" s="92">
        <v>500</v>
      </c>
      <c r="S33" s="92">
        <v>21.247999999999998</v>
      </c>
      <c r="T33" s="92">
        <v>100</v>
      </c>
      <c r="Y33" s="93"/>
      <c r="Z33" s="31"/>
    </row>
    <row r="34" spans="1:26" ht="16.5" thickBot="1">
      <c r="A34" s="87" t="s">
        <v>308</v>
      </c>
      <c r="B34" s="87" t="s">
        <v>309</v>
      </c>
      <c r="C34" s="88" t="s">
        <v>261</v>
      </c>
      <c r="D34" s="88">
        <v>110.16</v>
      </c>
      <c r="E34" s="173">
        <f t="shared" si="2"/>
        <v>110.16</v>
      </c>
      <c r="F34" s="26"/>
      <c r="G34" s="89"/>
      <c r="H34" s="90">
        <f t="shared" si="3"/>
        <v>0</v>
      </c>
      <c r="I34" s="91">
        <f t="shared" si="4"/>
        <v>0</v>
      </c>
      <c r="J34" s="29"/>
      <c r="K34" s="92" t="s">
        <v>4</v>
      </c>
      <c r="L34" s="92" t="s">
        <v>304</v>
      </c>
      <c r="M34" s="92">
        <v>300</v>
      </c>
      <c r="N34" s="92" t="s">
        <v>305</v>
      </c>
      <c r="O34" s="92" t="s">
        <v>257</v>
      </c>
      <c r="P34" s="92" t="s">
        <v>115</v>
      </c>
      <c r="Q34" s="92">
        <v>4</v>
      </c>
      <c r="R34" s="92">
        <v>500</v>
      </c>
      <c r="S34" s="92">
        <v>21.247999999999998</v>
      </c>
      <c r="T34" s="92">
        <v>100</v>
      </c>
      <c r="Y34" s="93"/>
      <c r="Z34" s="31"/>
    </row>
    <row r="35" spans="1:26" ht="26.25" thickBot="1">
      <c r="A35" s="87" t="s">
        <v>310</v>
      </c>
      <c r="B35" s="87" t="s">
        <v>311</v>
      </c>
      <c r="C35" s="88" t="s">
        <v>37</v>
      </c>
      <c r="D35" s="88">
        <v>18.54</v>
      </c>
      <c r="E35" s="173">
        <f t="shared" si="2"/>
        <v>18.54</v>
      </c>
      <c r="F35" s="26"/>
      <c r="G35" s="89"/>
      <c r="H35" s="90">
        <f t="shared" si="3"/>
        <v>0</v>
      </c>
      <c r="I35" s="91">
        <f t="shared" si="4"/>
        <v>0</v>
      </c>
      <c r="J35" s="29"/>
      <c r="K35" s="92" t="s">
        <v>4</v>
      </c>
      <c r="L35" s="92" t="s">
        <v>304</v>
      </c>
      <c r="M35" s="92">
        <v>300</v>
      </c>
      <c r="N35" s="92" t="s">
        <v>305</v>
      </c>
      <c r="O35" s="92" t="s">
        <v>257</v>
      </c>
      <c r="P35" s="92" t="s">
        <v>115</v>
      </c>
      <c r="Q35" s="92">
        <v>4</v>
      </c>
      <c r="R35" s="92">
        <v>500</v>
      </c>
      <c r="S35" s="92">
        <v>21.247999999999998</v>
      </c>
      <c r="T35" s="92">
        <v>100</v>
      </c>
      <c r="Y35" s="93"/>
      <c r="Z35" s="31"/>
    </row>
    <row r="36" spans="1:26" ht="26.25" thickBot="1">
      <c r="A36" s="94" t="s">
        <v>312</v>
      </c>
      <c r="B36" s="94" t="s">
        <v>313</v>
      </c>
      <c r="C36" s="95" t="s">
        <v>261</v>
      </c>
      <c r="D36" s="95">
        <v>50.495999999999995</v>
      </c>
      <c r="E36" s="174">
        <f t="shared" si="2"/>
        <v>50.495999999999995</v>
      </c>
      <c r="F36" s="26"/>
      <c r="G36" s="96"/>
      <c r="H36" s="97">
        <f t="shared" si="3"/>
        <v>0</v>
      </c>
      <c r="I36" s="98">
        <f t="shared" si="4"/>
        <v>0</v>
      </c>
      <c r="J36" s="29"/>
      <c r="K36" s="99" t="s">
        <v>4</v>
      </c>
      <c r="L36" s="99" t="s">
        <v>304</v>
      </c>
      <c r="M36" s="99">
        <v>300</v>
      </c>
      <c r="N36" s="99" t="s">
        <v>305</v>
      </c>
      <c r="O36" s="99" t="s">
        <v>257</v>
      </c>
      <c r="P36" s="99" t="s">
        <v>115</v>
      </c>
      <c r="Q36" s="99">
        <v>4</v>
      </c>
      <c r="R36" s="99">
        <v>500</v>
      </c>
      <c r="S36" s="99">
        <v>21.247999999999998</v>
      </c>
      <c r="T36" s="99">
        <v>100</v>
      </c>
      <c r="Y36" s="93"/>
      <c r="Z36" s="31"/>
    </row>
    <row r="37" spans="1:26" ht="33" thickTop="1" thickBot="1">
      <c r="A37" s="100" t="s">
        <v>40</v>
      </c>
      <c r="B37" s="100" t="s">
        <v>314</v>
      </c>
      <c r="C37" s="101" t="s">
        <v>37</v>
      </c>
      <c r="D37" s="102">
        <v>576.14400000000001</v>
      </c>
      <c r="E37" s="175">
        <f t="shared" si="2"/>
        <v>576.14400000000001</v>
      </c>
      <c r="F37" s="26"/>
      <c r="G37" s="103"/>
      <c r="H37" s="104">
        <f t="shared" si="3"/>
        <v>0</v>
      </c>
      <c r="I37" s="105">
        <f t="shared" si="4"/>
        <v>0</v>
      </c>
      <c r="J37" s="29"/>
      <c r="K37" s="106" t="s">
        <v>4</v>
      </c>
      <c r="L37" s="106" t="s">
        <v>304</v>
      </c>
      <c r="M37" s="106">
        <v>400</v>
      </c>
      <c r="N37" s="106" t="s">
        <v>305</v>
      </c>
      <c r="O37" s="106" t="s">
        <v>257</v>
      </c>
      <c r="P37" s="106" t="s">
        <v>115</v>
      </c>
      <c r="Q37" s="106">
        <v>4</v>
      </c>
      <c r="R37" s="106">
        <v>500</v>
      </c>
      <c r="S37" s="106">
        <v>23</v>
      </c>
      <c r="T37" s="106">
        <v>100</v>
      </c>
      <c r="Y37" s="93"/>
      <c r="Z37" s="31"/>
    </row>
    <row r="38" spans="1:26" ht="27" thickTop="1" thickBot="1">
      <c r="A38" s="87" t="s">
        <v>306</v>
      </c>
      <c r="B38" s="87" t="s">
        <v>307</v>
      </c>
      <c r="C38" s="88" t="s">
        <v>261</v>
      </c>
      <c r="D38" s="88">
        <v>198.21600000000001</v>
      </c>
      <c r="E38" s="173">
        <f t="shared" si="2"/>
        <v>198.21600000000001</v>
      </c>
      <c r="F38" s="26"/>
      <c r="G38" s="89"/>
      <c r="H38" s="90">
        <f t="shared" si="3"/>
        <v>0</v>
      </c>
      <c r="I38" s="91">
        <f t="shared" si="4"/>
        <v>0</v>
      </c>
      <c r="J38" s="29"/>
      <c r="K38" s="92" t="s">
        <v>4</v>
      </c>
      <c r="L38" s="92" t="s">
        <v>304</v>
      </c>
      <c r="M38" s="92">
        <v>400</v>
      </c>
      <c r="N38" s="92" t="s">
        <v>305</v>
      </c>
      <c r="O38" s="92" t="s">
        <v>257</v>
      </c>
      <c r="P38" s="92" t="s">
        <v>115</v>
      </c>
      <c r="Q38" s="92">
        <v>4</v>
      </c>
      <c r="R38" s="92">
        <v>500</v>
      </c>
      <c r="S38" s="92">
        <v>23</v>
      </c>
      <c r="T38" s="92">
        <v>100</v>
      </c>
      <c r="Y38" s="93"/>
      <c r="Z38" s="31"/>
    </row>
    <row r="39" spans="1:26" ht="16.5" thickBot="1">
      <c r="A39" s="87" t="s">
        <v>308</v>
      </c>
      <c r="B39" s="87" t="s">
        <v>309</v>
      </c>
      <c r="C39" s="88" t="s">
        <v>261</v>
      </c>
      <c r="D39" s="88">
        <v>110.16</v>
      </c>
      <c r="E39" s="173">
        <f t="shared" si="2"/>
        <v>110.16</v>
      </c>
      <c r="F39" s="26"/>
      <c r="G39" s="89"/>
      <c r="H39" s="90">
        <f t="shared" si="3"/>
        <v>0</v>
      </c>
      <c r="I39" s="91">
        <f t="shared" si="4"/>
        <v>0</v>
      </c>
      <c r="J39" s="29"/>
      <c r="K39" s="92" t="s">
        <v>4</v>
      </c>
      <c r="L39" s="92" t="s">
        <v>304</v>
      </c>
      <c r="M39" s="92">
        <v>400</v>
      </c>
      <c r="N39" s="92" t="s">
        <v>305</v>
      </c>
      <c r="O39" s="92" t="s">
        <v>257</v>
      </c>
      <c r="P39" s="92" t="s">
        <v>115</v>
      </c>
      <c r="Q39" s="92">
        <v>4</v>
      </c>
      <c r="R39" s="92">
        <v>500</v>
      </c>
      <c r="S39" s="92">
        <v>23</v>
      </c>
      <c r="T39" s="92">
        <v>100</v>
      </c>
      <c r="Y39" s="93"/>
      <c r="Z39" s="31"/>
    </row>
    <row r="40" spans="1:26" ht="26.25" thickBot="1">
      <c r="A40" s="87" t="s">
        <v>315</v>
      </c>
      <c r="B40" s="87" t="s">
        <v>316</v>
      </c>
      <c r="C40" s="88" t="s">
        <v>37</v>
      </c>
      <c r="D40" s="88">
        <v>21.095999999999997</v>
      </c>
      <c r="E40" s="173">
        <f t="shared" si="2"/>
        <v>21.095999999999997</v>
      </c>
      <c r="F40" s="26"/>
      <c r="G40" s="89"/>
      <c r="H40" s="90">
        <f t="shared" si="3"/>
        <v>0</v>
      </c>
      <c r="I40" s="91">
        <f t="shared" si="4"/>
        <v>0</v>
      </c>
      <c r="J40" s="29"/>
      <c r="K40" s="92" t="s">
        <v>4</v>
      </c>
      <c r="L40" s="92" t="s">
        <v>304</v>
      </c>
      <c r="M40" s="92">
        <v>400</v>
      </c>
      <c r="N40" s="92" t="s">
        <v>305</v>
      </c>
      <c r="O40" s="92" t="s">
        <v>257</v>
      </c>
      <c r="P40" s="92" t="s">
        <v>115</v>
      </c>
      <c r="Q40" s="92">
        <v>4</v>
      </c>
      <c r="R40" s="92">
        <v>500</v>
      </c>
      <c r="S40" s="92">
        <v>23</v>
      </c>
      <c r="T40" s="92">
        <v>100</v>
      </c>
      <c r="Y40" s="93"/>
      <c r="Z40" s="31"/>
    </row>
    <row r="41" spans="1:26" ht="26.25" thickBot="1">
      <c r="A41" s="94" t="s">
        <v>317</v>
      </c>
      <c r="B41" s="94" t="s">
        <v>318</v>
      </c>
      <c r="C41" s="95" t="s">
        <v>261</v>
      </c>
      <c r="D41" s="95">
        <v>61.667999999999999</v>
      </c>
      <c r="E41" s="174">
        <f t="shared" si="2"/>
        <v>61.667999999999999</v>
      </c>
      <c r="F41" s="26"/>
      <c r="G41" s="96"/>
      <c r="H41" s="97">
        <f t="shared" si="3"/>
        <v>0</v>
      </c>
      <c r="I41" s="98">
        <f t="shared" si="4"/>
        <v>0</v>
      </c>
      <c r="J41" s="29"/>
      <c r="K41" s="99" t="s">
        <v>4</v>
      </c>
      <c r="L41" s="99" t="s">
        <v>304</v>
      </c>
      <c r="M41" s="99">
        <v>400</v>
      </c>
      <c r="N41" s="99" t="s">
        <v>305</v>
      </c>
      <c r="O41" s="99" t="s">
        <v>257</v>
      </c>
      <c r="P41" s="99" t="s">
        <v>115</v>
      </c>
      <c r="Q41" s="99">
        <v>4</v>
      </c>
      <c r="R41" s="99">
        <v>500</v>
      </c>
      <c r="S41" s="99">
        <v>23</v>
      </c>
      <c r="T41" s="99">
        <v>100</v>
      </c>
      <c r="Y41" s="93"/>
      <c r="Z41" s="31"/>
    </row>
    <row r="42" spans="1:26" ht="33" thickTop="1" thickBot="1">
      <c r="A42" s="100" t="s">
        <v>41</v>
      </c>
      <c r="B42" s="100" t="s">
        <v>319</v>
      </c>
      <c r="C42" s="101" t="s">
        <v>37</v>
      </c>
      <c r="D42" s="102">
        <v>595.22399999999993</v>
      </c>
      <c r="E42" s="175">
        <f t="shared" si="2"/>
        <v>595.22399999999993</v>
      </c>
      <c r="F42" s="26"/>
      <c r="G42" s="103"/>
      <c r="H42" s="104">
        <f t="shared" si="3"/>
        <v>0</v>
      </c>
      <c r="I42" s="105">
        <f t="shared" si="4"/>
        <v>0</v>
      </c>
      <c r="J42" s="29"/>
      <c r="K42" s="106" t="s">
        <v>4</v>
      </c>
      <c r="L42" s="106" t="s">
        <v>304</v>
      </c>
      <c r="M42" s="106">
        <v>450</v>
      </c>
      <c r="N42" s="106" t="s">
        <v>305</v>
      </c>
      <c r="O42" s="106" t="s">
        <v>257</v>
      </c>
      <c r="P42" s="106" t="s">
        <v>115</v>
      </c>
      <c r="Q42" s="106">
        <v>4</v>
      </c>
      <c r="R42" s="106">
        <v>500</v>
      </c>
      <c r="S42" s="106">
        <v>23.279999999999998</v>
      </c>
      <c r="T42" s="106">
        <v>100</v>
      </c>
      <c r="Y42" s="93"/>
      <c r="Z42" s="31"/>
    </row>
    <row r="43" spans="1:26" ht="27" thickTop="1" thickBot="1">
      <c r="A43" s="87" t="s">
        <v>306</v>
      </c>
      <c r="B43" s="87" t="s">
        <v>307</v>
      </c>
      <c r="C43" s="88" t="s">
        <v>261</v>
      </c>
      <c r="D43" s="88">
        <v>198.21600000000001</v>
      </c>
      <c r="E43" s="173">
        <f t="shared" si="2"/>
        <v>198.21600000000001</v>
      </c>
      <c r="F43" s="26"/>
      <c r="G43" s="89"/>
      <c r="H43" s="90">
        <f t="shared" si="3"/>
        <v>0</v>
      </c>
      <c r="I43" s="91">
        <f t="shared" si="4"/>
        <v>0</v>
      </c>
      <c r="J43" s="29"/>
      <c r="K43" s="92" t="s">
        <v>4</v>
      </c>
      <c r="L43" s="92" t="s">
        <v>304</v>
      </c>
      <c r="M43" s="92">
        <v>450</v>
      </c>
      <c r="N43" s="92" t="s">
        <v>305</v>
      </c>
      <c r="O43" s="92" t="s">
        <v>257</v>
      </c>
      <c r="P43" s="92" t="s">
        <v>115</v>
      </c>
      <c r="Q43" s="92">
        <v>4</v>
      </c>
      <c r="R43" s="92">
        <v>500</v>
      </c>
      <c r="S43" s="92">
        <v>23.279999999999998</v>
      </c>
      <c r="T43" s="92">
        <v>100</v>
      </c>
      <c r="Y43" s="93"/>
      <c r="Z43" s="31"/>
    </row>
    <row r="44" spans="1:26" ht="16.5" thickBot="1">
      <c r="A44" s="87" t="s">
        <v>308</v>
      </c>
      <c r="B44" s="87" t="s">
        <v>309</v>
      </c>
      <c r="C44" s="88" t="s">
        <v>261</v>
      </c>
      <c r="D44" s="88">
        <v>110.16</v>
      </c>
      <c r="E44" s="173">
        <f t="shared" si="2"/>
        <v>110.16</v>
      </c>
      <c r="F44" s="26"/>
      <c r="G44" s="89"/>
      <c r="H44" s="90">
        <f t="shared" si="3"/>
        <v>0</v>
      </c>
      <c r="I44" s="91">
        <f t="shared" si="4"/>
        <v>0</v>
      </c>
      <c r="J44" s="29"/>
      <c r="K44" s="92" t="s">
        <v>4</v>
      </c>
      <c r="L44" s="92" t="s">
        <v>304</v>
      </c>
      <c r="M44" s="92">
        <v>450</v>
      </c>
      <c r="N44" s="92" t="s">
        <v>305</v>
      </c>
      <c r="O44" s="92" t="s">
        <v>257</v>
      </c>
      <c r="P44" s="92" t="s">
        <v>115</v>
      </c>
      <c r="Q44" s="92">
        <v>4</v>
      </c>
      <c r="R44" s="92">
        <v>500</v>
      </c>
      <c r="S44" s="92">
        <v>23.279999999999998</v>
      </c>
      <c r="T44" s="92">
        <v>100</v>
      </c>
      <c r="Y44" s="93"/>
      <c r="Z44" s="31"/>
    </row>
    <row r="45" spans="1:26" ht="26.25" thickBot="1">
      <c r="A45" s="87" t="s">
        <v>320</v>
      </c>
      <c r="B45" s="87" t="s">
        <v>321</v>
      </c>
      <c r="C45" s="88" t="s">
        <v>37</v>
      </c>
      <c r="D45" s="88">
        <v>24.095999999999997</v>
      </c>
      <c r="E45" s="173">
        <f t="shared" si="2"/>
        <v>24.095999999999997</v>
      </c>
      <c r="F45" s="26"/>
      <c r="G45" s="89"/>
      <c r="H45" s="90">
        <f t="shared" si="3"/>
        <v>0</v>
      </c>
      <c r="I45" s="91">
        <f t="shared" si="4"/>
        <v>0</v>
      </c>
      <c r="J45" s="29"/>
      <c r="K45" s="92" t="s">
        <v>4</v>
      </c>
      <c r="L45" s="92" t="s">
        <v>304</v>
      </c>
      <c r="M45" s="92">
        <v>450</v>
      </c>
      <c r="N45" s="92" t="s">
        <v>305</v>
      </c>
      <c r="O45" s="92" t="s">
        <v>257</v>
      </c>
      <c r="P45" s="92" t="s">
        <v>115</v>
      </c>
      <c r="Q45" s="92">
        <v>4</v>
      </c>
      <c r="R45" s="92">
        <v>500</v>
      </c>
      <c r="S45" s="92">
        <v>23.279999999999998</v>
      </c>
      <c r="T45" s="92">
        <v>100</v>
      </c>
      <c r="Y45" s="93"/>
      <c r="Z45" s="31"/>
    </row>
    <row r="46" spans="1:26" ht="26.25" thickBot="1">
      <c r="A46" s="94" t="s">
        <v>322</v>
      </c>
      <c r="B46" s="94" t="s">
        <v>323</v>
      </c>
      <c r="C46" s="95" t="s">
        <v>261</v>
      </c>
      <c r="D46" s="95">
        <v>65.688000000000002</v>
      </c>
      <c r="E46" s="174">
        <f t="shared" si="2"/>
        <v>65.688000000000002</v>
      </c>
      <c r="F46" s="26"/>
      <c r="G46" s="96"/>
      <c r="H46" s="97">
        <f t="shared" si="3"/>
        <v>0</v>
      </c>
      <c r="I46" s="98">
        <f t="shared" si="4"/>
        <v>0</v>
      </c>
      <c r="J46" s="29"/>
      <c r="K46" s="92" t="s">
        <v>4</v>
      </c>
      <c r="L46" s="92" t="s">
        <v>304</v>
      </c>
      <c r="M46" s="92">
        <v>450</v>
      </c>
      <c r="N46" s="92" t="s">
        <v>305</v>
      </c>
      <c r="O46" s="92" t="s">
        <v>257</v>
      </c>
      <c r="P46" s="92" t="s">
        <v>115</v>
      </c>
      <c r="Q46" s="92">
        <v>4</v>
      </c>
      <c r="R46" s="92">
        <v>500</v>
      </c>
      <c r="S46" s="92">
        <v>23.279999999999998</v>
      </c>
      <c r="T46" s="92">
        <v>100</v>
      </c>
      <c r="Y46" s="93"/>
      <c r="Z46" s="31"/>
    </row>
    <row r="47" spans="1:26" ht="33" thickTop="1" thickBot="1">
      <c r="A47" s="122" t="s">
        <v>42</v>
      </c>
      <c r="B47" s="122" t="s">
        <v>324</v>
      </c>
      <c r="C47" s="101" t="s">
        <v>37</v>
      </c>
      <c r="D47" s="102">
        <v>590.89199999999994</v>
      </c>
      <c r="E47" s="175">
        <f t="shared" si="2"/>
        <v>590.89199999999994</v>
      </c>
      <c r="F47" s="26"/>
      <c r="G47" s="103"/>
      <c r="H47" s="104">
        <f t="shared" si="3"/>
        <v>0</v>
      </c>
      <c r="I47" s="105">
        <f t="shared" si="4"/>
        <v>0</v>
      </c>
      <c r="J47" s="29"/>
      <c r="K47" s="106" t="s">
        <v>4</v>
      </c>
      <c r="L47" s="106" t="s">
        <v>304</v>
      </c>
      <c r="M47" s="106">
        <v>300</v>
      </c>
      <c r="N47" s="106" t="s">
        <v>325</v>
      </c>
      <c r="O47" s="106" t="s">
        <v>257</v>
      </c>
      <c r="P47" s="106" t="s">
        <v>115</v>
      </c>
      <c r="Q47" s="106">
        <v>6</v>
      </c>
      <c r="R47" s="106">
        <v>500</v>
      </c>
      <c r="S47" s="106">
        <v>24.006</v>
      </c>
      <c r="T47" s="106">
        <v>100</v>
      </c>
      <c r="Y47" s="93"/>
      <c r="Z47" s="31"/>
    </row>
    <row r="48" spans="1:26" ht="27" thickTop="1" thickBot="1">
      <c r="A48" s="94" t="s">
        <v>306</v>
      </c>
      <c r="B48" s="94" t="s">
        <v>307</v>
      </c>
      <c r="C48" s="88" t="s">
        <v>261</v>
      </c>
      <c r="D48" s="88">
        <v>198.21600000000001</v>
      </c>
      <c r="E48" s="173">
        <f>D48-D48*$E$5</f>
        <v>198.21600000000001</v>
      </c>
      <c r="F48" s="26"/>
      <c r="G48" s="89"/>
      <c r="H48" s="90">
        <f t="shared" si="3"/>
        <v>0</v>
      </c>
      <c r="I48" s="91">
        <f t="shared" si="4"/>
        <v>0</v>
      </c>
      <c r="J48" s="29"/>
      <c r="K48" s="99" t="s">
        <v>4</v>
      </c>
      <c r="L48" s="99" t="s">
        <v>304</v>
      </c>
      <c r="M48" s="99">
        <v>300</v>
      </c>
      <c r="N48" s="99" t="s">
        <v>325</v>
      </c>
      <c r="O48" s="99" t="s">
        <v>257</v>
      </c>
      <c r="P48" s="99" t="s">
        <v>115</v>
      </c>
      <c r="Q48" s="99">
        <v>6</v>
      </c>
      <c r="R48" s="99">
        <v>500</v>
      </c>
      <c r="S48" s="99">
        <v>24.006</v>
      </c>
      <c r="T48" s="99">
        <v>100</v>
      </c>
      <c r="Y48" s="93"/>
      <c r="Z48" s="31"/>
    </row>
    <row r="49" spans="1:26" ht="16.5" thickBot="1">
      <c r="A49" s="87" t="s">
        <v>326</v>
      </c>
      <c r="B49" s="87" t="s">
        <v>327</v>
      </c>
      <c r="C49" s="88" t="s">
        <v>261</v>
      </c>
      <c r="D49" s="88">
        <v>121.65599999999999</v>
      </c>
      <c r="E49" s="173">
        <f t="shared" si="2"/>
        <v>121.65599999999999</v>
      </c>
      <c r="F49" s="26"/>
      <c r="G49" s="89"/>
      <c r="H49" s="90">
        <f t="shared" si="3"/>
        <v>0</v>
      </c>
      <c r="I49" s="91">
        <f t="shared" si="4"/>
        <v>0</v>
      </c>
      <c r="J49" s="29"/>
      <c r="K49" s="92" t="s">
        <v>4</v>
      </c>
      <c r="L49" s="92" t="s">
        <v>304</v>
      </c>
      <c r="M49" s="92">
        <v>300</v>
      </c>
      <c r="N49" s="92" t="s">
        <v>325</v>
      </c>
      <c r="O49" s="92" t="s">
        <v>257</v>
      </c>
      <c r="P49" s="92" t="s">
        <v>115</v>
      </c>
      <c r="Q49" s="92">
        <v>6</v>
      </c>
      <c r="R49" s="92">
        <v>500</v>
      </c>
      <c r="S49" s="92">
        <v>24.006</v>
      </c>
      <c r="T49" s="92">
        <v>100</v>
      </c>
      <c r="Y49" s="93"/>
      <c r="Z49" s="31"/>
    </row>
    <row r="50" spans="1:26" ht="26.25" thickBot="1">
      <c r="A50" s="87" t="s">
        <v>310</v>
      </c>
      <c r="B50" s="87" t="s">
        <v>311</v>
      </c>
      <c r="C50" s="88" t="s">
        <v>37</v>
      </c>
      <c r="D50" s="88">
        <v>18.54</v>
      </c>
      <c r="E50" s="173">
        <f t="shared" si="2"/>
        <v>18.54</v>
      </c>
      <c r="F50" s="26"/>
      <c r="G50" s="89"/>
      <c r="H50" s="90">
        <f t="shared" si="3"/>
        <v>0</v>
      </c>
      <c r="I50" s="91">
        <f t="shared" si="4"/>
        <v>0</v>
      </c>
      <c r="J50" s="29"/>
      <c r="K50" s="92" t="s">
        <v>4</v>
      </c>
      <c r="L50" s="92" t="s">
        <v>304</v>
      </c>
      <c r="M50" s="92">
        <v>300</v>
      </c>
      <c r="N50" s="92" t="s">
        <v>325</v>
      </c>
      <c r="O50" s="92" t="s">
        <v>257</v>
      </c>
      <c r="P50" s="92" t="s">
        <v>115</v>
      </c>
      <c r="Q50" s="92">
        <v>6</v>
      </c>
      <c r="R50" s="92">
        <v>500</v>
      </c>
      <c r="S50" s="92">
        <v>24.006</v>
      </c>
      <c r="T50" s="92">
        <v>100</v>
      </c>
      <c r="Y50" s="93"/>
      <c r="Z50" s="31"/>
    </row>
    <row r="51" spans="1:26" ht="26.25" thickBot="1">
      <c r="A51" s="94" t="s">
        <v>312</v>
      </c>
      <c r="B51" s="94" t="s">
        <v>313</v>
      </c>
      <c r="C51" s="95" t="s">
        <v>261</v>
      </c>
      <c r="D51" s="95">
        <v>50.495999999999995</v>
      </c>
      <c r="E51" s="174">
        <f t="shared" si="2"/>
        <v>50.495999999999995</v>
      </c>
      <c r="F51" s="26"/>
      <c r="G51" s="96"/>
      <c r="H51" s="97">
        <f t="shared" si="3"/>
        <v>0</v>
      </c>
      <c r="I51" s="98">
        <f t="shared" si="4"/>
        <v>0</v>
      </c>
      <c r="J51" s="29"/>
      <c r="K51" s="99" t="s">
        <v>4</v>
      </c>
      <c r="L51" s="99" t="s">
        <v>304</v>
      </c>
      <c r="M51" s="99">
        <v>300</v>
      </c>
      <c r="N51" s="99" t="s">
        <v>325</v>
      </c>
      <c r="O51" s="99" t="s">
        <v>257</v>
      </c>
      <c r="P51" s="99" t="s">
        <v>115</v>
      </c>
      <c r="Q51" s="99">
        <v>6</v>
      </c>
      <c r="R51" s="99">
        <v>500</v>
      </c>
      <c r="S51" s="99">
        <v>24.006</v>
      </c>
      <c r="T51" s="99">
        <v>100</v>
      </c>
      <c r="Y51" s="93"/>
      <c r="Z51" s="31"/>
    </row>
    <row r="52" spans="1:26" ht="33" thickTop="1" thickBot="1">
      <c r="A52" s="122" t="s">
        <v>43</v>
      </c>
      <c r="B52" s="122" t="s">
        <v>328</v>
      </c>
      <c r="C52" s="101" t="s">
        <v>37</v>
      </c>
      <c r="D52" s="102">
        <v>649.30799999999988</v>
      </c>
      <c r="E52" s="175">
        <f t="shared" si="2"/>
        <v>649.30799999999988</v>
      </c>
      <c r="F52" s="26"/>
      <c r="G52" s="103"/>
      <c r="H52" s="104">
        <f t="shared" si="3"/>
        <v>0</v>
      </c>
      <c r="I52" s="105">
        <f t="shared" si="4"/>
        <v>0</v>
      </c>
      <c r="J52" s="29"/>
      <c r="K52" s="106" t="s">
        <v>4</v>
      </c>
      <c r="L52" s="106" t="s">
        <v>304</v>
      </c>
      <c r="M52" s="106">
        <v>400</v>
      </c>
      <c r="N52" s="106" t="s">
        <v>325</v>
      </c>
      <c r="O52" s="106" t="s">
        <v>257</v>
      </c>
      <c r="P52" s="106" t="s">
        <v>115</v>
      </c>
      <c r="Q52" s="106">
        <v>6</v>
      </c>
      <c r="R52" s="106">
        <v>500</v>
      </c>
      <c r="S52" s="106">
        <v>26.164999999999999</v>
      </c>
      <c r="T52" s="106">
        <v>100</v>
      </c>
      <c r="Y52" s="93"/>
      <c r="Z52" s="31"/>
    </row>
    <row r="53" spans="1:26" ht="27" thickTop="1" thickBot="1">
      <c r="A53" s="87" t="s">
        <v>306</v>
      </c>
      <c r="B53" s="87" t="s">
        <v>307</v>
      </c>
      <c r="C53" s="88" t="s">
        <v>261</v>
      </c>
      <c r="D53" s="88">
        <v>198.21600000000001</v>
      </c>
      <c r="E53" s="173">
        <f t="shared" si="2"/>
        <v>198.21600000000001</v>
      </c>
      <c r="F53" s="26"/>
      <c r="G53" s="89"/>
      <c r="H53" s="90">
        <f t="shared" si="3"/>
        <v>0</v>
      </c>
      <c r="I53" s="91">
        <f t="shared" si="4"/>
        <v>0</v>
      </c>
      <c r="J53" s="29"/>
      <c r="K53" s="92" t="s">
        <v>4</v>
      </c>
      <c r="L53" s="92" t="s">
        <v>304</v>
      </c>
      <c r="M53" s="92">
        <v>400</v>
      </c>
      <c r="N53" s="92" t="s">
        <v>325</v>
      </c>
      <c r="O53" s="92" t="s">
        <v>257</v>
      </c>
      <c r="P53" s="92" t="s">
        <v>115</v>
      </c>
      <c r="Q53" s="92">
        <v>6</v>
      </c>
      <c r="R53" s="92">
        <v>500</v>
      </c>
      <c r="S53" s="92">
        <v>26.164999999999999</v>
      </c>
      <c r="T53" s="92">
        <v>100</v>
      </c>
      <c r="Y53" s="93"/>
      <c r="Z53" s="31"/>
    </row>
    <row r="54" spans="1:26" ht="16.5" thickBot="1">
      <c r="A54" s="87" t="s">
        <v>326</v>
      </c>
      <c r="B54" s="87" t="s">
        <v>327</v>
      </c>
      <c r="C54" s="88" t="s">
        <v>261</v>
      </c>
      <c r="D54" s="88">
        <v>121.65599999999999</v>
      </c>
      <c r="E54" s="173">
        <f t="shared" si="2"/>
        <v>121.65599999999999</v>
      </c>
      <c r="F54" s="26"/>
      <c r="G54" s="89"/>
      <c r="H54" s="90">
        <f t="shared" si="3"/>
        <v>0</v>
      </c>
      <c r="I54" s="91">
        <f t="shared" si="4"/>
        <v>0</v>
      </c>
      <c r="J54" s="29"/>
      <c r="K54" s="92" t="s">
        <v>4</v>
      </c>
      <c r="L54" s="92" t="s">
        <v>304</v>
      </c>
      <c r="M54" s="92">
        <v>400</v>
      </c>
      <c r="N54" s="92" t="s">
        <v>325</v>
      </c>
      <c r="O54" s="92" t="s">
        <v>257</v>
      </c>
      <c r="P54" s="92" t="s">
        <v>115</v>
      </c>
      <c r="Q54" s="92">
        <v>6</v>
      </c>
      <c r="R54" s="92">
        <v>500</v>
      </c>
      <c r="S54" s="92">
        <v>26.164999999999999</v>
      </c>
      <c r="T54" s="92">
        <v>100</v>
      </c>
      <c r="Y54" s="93"/>
      <c r="Z54" s="31"/>
    </row>
    <row r="55" spans="1:26" ht="26.25" thickBot="1">
      <c r="A55" s="87" t="s">
        <v>315</v>
      </c>
      <c r="B55" s="87" t="s">
        <v>316</v>
      </c>
      <c r="C55" s="88" t="s">
        <v>37</v>
      </c>
      <c r="D55" s="88">
        <v>21.095999999999997</v>
      </c>
      <c r="E55" s="173">
        <f t="shared" si="2"/>
        <v>21.095999999999997</v>
      </c>
      <c r="F55" s="26"/>
      <c r="G55" s="89"/>
      <c r="H55" s="90">
        <f t="shared" si="3"/>
        <v>0</v>
      </c>
      <c r="I55" s="91">
        <f t="shared" si="4"/>
        <v>0</v>
      </c>
      <c r="J55" s="29"/>
      <c r="K55" s="92" t="s">
        <v>4</v>
      </c>
      <c r="L55" s="92" t="s">
        <v>304</v>
      </c>
      <c r="M55" s="92">
        <v>400</v>
      </c>
      <c r="N55" s="92" t="s">
        <v>325</v>
      </c>
      <c r="O55" s="92" t="s">
        <v>257</v>
      </c>
      <c r="P55" s="92" t="s">
        <v>115</v>
      </c>
      <c r="Q55" s="92">
        <v>6</v>
      </c>
      <c r="R55" s="92">
        <v>500</v>
      </c>
      <c r="S55" s="92">
        <v>26.164999999999999</v>
      </c>
      <c r="T55" s="92">
        <v>100</v>
      </c>
      <c r="Y55" s="93"/>
      <c r="Z55" s="31"/>
    </row>
    <row r="56" spans="1:26" ht="26.25" thickBot="1">
      <c r="A56" s="94" t="s">
        <v>317</v>
      </c>
      <c r="B56" s="94" t="s">
        <v>329</v>
      </c>
      <c r="C56" s="95" t="s">
        <v>261</v>
      </c>
      <c r="D56" s="95">
        <v>61.667999999999999</v>
      </c>
      <c r="E56" s="174">
        <f t="shared" si="2"/>
        <v>61.667999999999999</v>
      </c>
      <c r="F56" s="26"/>
      <c r="G56" s="96"/>
      <c r="H56" s="97">
        <f t="shared" si="3"/>
        <v>0</v>
      </c>
      <c r="I56" s="98">
        <f t="shared" si="4"/>
        <v>0</v>
      </c>
      <c r="J56" s="29"/>
      <c r="K56" s="99" t="s">
        <v>4</v>
      </c>
      <c r="L56" s="99" t="s">
        <v>304</v>
      </c>
      <c r="M56" s="99">
        <v>400</v>
      </c>
      <c r="N56" s="99" t="s">
        <v>325</v>
      </c>
      <c r="O56" s="99" t="s">
        <v>257</v>
      </c>
      <c r="P56" s="99" t="s">
        <v>115</v>
      </c>
      <c r="Q56" s="99">
        <v>6</v>
      </c>
      <c r="R56" s="99">
        <v>500</v>
      </c>
      <c r="S56" s="99">
        <v>26.164999999999999</v>
      </c>
      <c r="T56" s="99">
        <v>100</v>
      </c>
      <c r="Y56" s="93"/>
      <c r="Z56" s="31"/>
    </row>
    <row r="57" spans="1:26" ht="33" thickTop="1" thickBot="1">
      <c r="A57" s="122" t="s">
        <v>44</v>
      </c>
      <c r="B57" s="122" t="s">
        <v>330</v>
      </c>
      <c r="C57" s="101" t="s">
        <v>37</v>
      </c>
      <c r="D57" s="102">
        <v>672.4079999999999</v>
      </c>
      <c r="E57" s="175">
        <f t="shared" si="2"/>
        <v>672.4079999999999</v>
      </c>
      <c r="F57" s="26"/>
      <c r="G57" s="103"/>
      <c r="H57" s="104">
        <f t="shared" si="3"/>
        <v>0</v>
      </c>
      <c r="I57" s="105">
        <f t="shared" si="4"/>
        <v>0</v>
      </c>
      <c r="J57" s="29"/>
      <c r="K57" s="106" t="s">
        <v>4</v>
      </c>
      <c r="L57" s="106" t="s">
        <v>304</v>
      </c>
      <c r="M57" s="106">
        <v>450</v>
      </c>
      <c r="N57" s="106" t="s">
        <v>325</v>
      </c>
      <c r="O57" s="106" t="s">
        <v>257</v>
      </c>
      <c r="P57" s="106" t="s">
        <v>115</v>
      </c>
      <c r="Q57" s="106">
        <v>6</v>
      </c>
      <c r="R57" s="106">
        <v>500</v>
      </c>
      <c r="S57" s="106">
        <v>26.503999999999998</v>
      </c>
      <c r="T57" s="106">
        <v>100</v>
      </c>
      <c r="Y57" s="93"/>
      <c r="Z57" s="31"/>
    </row>
    <row r="58" spans="1:26" ht="27" thickTop="1" thickBot="1">
      <c r="A58" s="87" t="s">
        <v>306</v>
      </c>
      <c r="B58" s="87" t="s">
        <v>307</v>
      </c>
      <c r="C58" s="88" t="s">
        <v>261</v>
      </c>
      <c r="D58" s="88">
        <v>198.21600000000001</v>
      </c>
      <c r="E58" s="173">
        <f t="shared" si="2"/>
        <v>198.21600000000001</v>
      </c>
      <c r="F58" s="26"/>
      <c r="G58" s="89"/>
      <c r="H58" s="90">
        <f t="shared" si="3"/>
        <v>0</v>
      </c>
      <c r="I58" s="91">
        <f t="shared" si="4"/>
        <v>0</v>
      </c>
      <c r="J58" s="29"/>
      <c r="K58" s="92" t="s">
        <v>4</v>
      </c>
      <c r="L58" s="92" t="s">
        <v>304</v>
      </c>
      <c r="M58" s="92">
        <v>450</v>
      </c>
      <c r="N58" s="92" t="s">
        <v>325</v>
      </c>
      <c r="O58" s="92" t="s">
        <v>257</v>
      </c>
      <c r="P58" s="92" t="s">
        <v>115</v>
      </c>
      <c r="Q58" s="92">
        <v>6</v>
      </c>
      <c r="R58" s="92">
        <v>500</v>
      </c>
      <c r="S58" s="92">
        <v>26.503999999999998</v>
      </c>
      <c r="T58" s="92">
        <v>100</v>
      </c>
      <c r="Y58" s="93"/>
      <c r="Z58" s="31"/>
    </row>
    <row r="59" spans="1:26" ht="16.5" thickBot="1">
      <c r="A59" s="87" t="s">
        <v>326</v>
      </c>
      <c r="B59" s="87" t="s">
        <v>327</v>
      </c>
      <c r="C59" s="88" t="s">
        <v>261</v>
      </c>
      <c r="D59" s="88">
        <v>121.65599999999999</v>
      </c>
      <c r="E59" s="173">
        <f t="shared" si="2"/>
        <v>121.65599999999999</v>
      </c>
      <c r="F59" s="26"/>
      <c r="G59" s="89"/>
      <c r="H59" s="90">
        <f t="shared" si="3"/>
        <v>0</v>
      </c>
      <c r="I59" s="91">
        <f t="shared" si="4"/>
        <v>0</v>
      </c>
      <c r="J59" s="29"/>
      <c r="K59" s="92" t="s">
        <v>4</v>
      </c>
      <c r="L59" s="92" t="s">
        <v>304</v>
      </c>
      <c r="M59" s="92">
        <v>450</v>
      </c>
      <c r="N59" s="92" t="s">
        <v>325</v>
      </c>
      <c r="O59" s="92" t="s">
        <v>257</v>
      </c>
      <c r="P59" s="92" t="s">
        <v>115</v>
      </c>
      <c r="Q59" s="92">
        <v>6</v>
      </c>
      <c r="R59" s="92">
        <v>500</v>
      </c>
      <c r="S59" s="92">
        <v>26.503999999999998</v>
      </c>
      <c r="T59" s="92">
        <v>100</v>
      </c>
      <c r="Y59" s="93"/>
      <c r="Z59" s="31"/>
    </row>
    <row r="60" spans="1:26" ht="26.25" thickBot="1">
      <c r="A60" s="87" t="s">
        <v>320</v>
      </c>
      <c r="B60" s="87" t="s">
        <v>321</v>
      </c>
      <c r="C60" s="88" t="s">
        <v>37</v>
      </c>
      <c r="D60" s="88">
        <v>24.095999999999997</v>
      </c>
      <c r="E60" s="173">
        <f t="shared" si="2"/>
        <v>24.095999999999997</v>
      </c>
      <c r="F60" s="26"/>
      <c r="G60" s="89"/>
      <c r="H60" s="90">
        <f t="shared" si="3"/>
        <v>0</v>
      </c>
      <c r="I60" s="91">
        <f t="shared" si="4"/>
        <v>0</v>
      </c>
      <c r="J60" s="29"/>
      <c r="K60" s="92" t="s">
        <v>4</v>
      </c>
      <c r="L60" s="92" t="s">
        <v>304</v>
      </c>
      <c r="M60" s="92">
        <v>450</v>
      </c>
      <c r="N60" s="92" t="s">
        <v>325</v>
      </c>
      <c r="O60" s="92" t="s">
        <v>257</v>
      </c>
      <c r="P60" s="92" t="s">
        <v>115</v>
      </c>
      <c r="Q60" s="92">
        <v>6</v>
      </c>
      <c r="R60" s="92">
        <v>500</v>
      </c>
      <c r="S60" s="92">
        <v>26.503999999999998</v>
      </c>
      <c r="T60" s="92">
        <v>100</v>
      </c>
      <c r="Y60" s="93"/>
      <c r="Z60" s="31"/>
    </row>
    <row r="61" spans="1:26" ht="26.25" thickBot="1">
      <c r="A61" s="94" t="s">
        <v>322</v>
      </c>
      <c r="B61" s="94" t="s">
        <v>323</v>
      </c>
      <c r="C61" s="95" t="s">
        <v>261</v>
      </c>
      <c r="D61" s="95">
        <v>65.688000000000002</v>
      </c>
      <c r="E61" s="174">
        <f t="shared" si="2"/>
        <v>65.688000000000002</v>
      </c>
      <c r="F61" s="26"/>
      <c r="G61" s="96"/>
      <c r="H61" s="97">
        <f t="shared" si="3"/>
        <v>0</v>
      </c>
      <c r="I61" s="98">
        <f t="shared" si="4"/>
        <v>0</v>
      </c>
      <c r="J61" s="29"/>
      <c r="K61" s="99" t="s">
        <v>4</v>
      </c>
      <c r="L61" s="99" t="s">
        <v>304</v>
      </c>
      <c r="M61" s="99">
        <v>450</v>
      </c>
      <c r="N61" s="99" t="s">
        <v>325</v>
      </c>
      <c r="O61" s="99" t="s">
        <v>257</v>
      </c>
      <c r="P61" s="99" t="s">
        <v>115</v>
      </c>
      <c r="Q61" s="99">
        <v>6</v>
      </c>
      <c r="R61" s="99">
        <v>500</v>
      </c>
      <c r="S61" s="99">
        <v>26.503999999999998</v>
      </c>
      <c r="T61" s="99">
        <v>100</v>
      </c>
      <c r="Y61" s="93"/>
      <c r="Z61" s="31"/>
    </row>
    <row r="62" spans="1:26" ht="33" thickTop="1" thickBot="1">
      <c r="A62" s="122" t="s">
        <v>45</v>
      </c>
      <c r="B62" s="122" t="s">
        <v>331</v>
      </c>
      <c r="C62" s="101" t="s">
        <v>37</v>
      </c>
      <c r="D62" s="102">
        <v>665.42399999999998</v>
      </c>
      <c r="E62" s="175">
        <f t="shared" si="2"/>
        <v>665.42399999999998</v>
      </c>
      <c r="F62" s="26"/>
      <c r="G62" s="103"/>
      <c r="H62" s="104">
        <f t="shared" si="3"/>
        <v>0</v>
      </c>
      <c r="I62" s="105">
        <f t="shared" si="4"/>
        <v>0</v>
      </c>
      <c r="J62" s="29"/>
      <c r="K62" s="106" t="s">
        <v>4</v>
      </c>
      <c r="L62" s="106" t="s">
        <v>304</v>
      </c>
      <c r="M62" s="106">
        <v>300</v>
      </c>
      <c r="N62" s="106" t="s">
        <v>332</v>
      </c>
      <c r="O62" s="106" t="s">
        <v>257</v>
      </c>
      <c r="P62" s="106" t="s">
        <v>115</v>
      </c>
      <c r="Q62" s="106">
        <v>6</v>
      </c>
      <c r="R62" s="106">
        <v>500</v>
      </c>
      <c r="S62" s="106">
        <v>26.863999999999997</v>
      </c>
      <c r="T62" s="106">
        <v>100</v>
      </c>
      <c r="Y62" s="93"/>
      <c r="Z62" s="31"/>
    </row>
    <row r="63" spans="1:26" ht="27" thickTop="1" thickBot="1">
      <c r="A63" s="87" t="s">
        <v>306</v>
      </c>
      <c r="B63" s="87" t="s">
        <v>307</v>
      </c>
      <c r="C63" s="88" t="s">
        <v>261</v>
      </c>
      <c r="D63" s="88">
        <v>198.21600000000001</v>
      </c>
      <c r="E63" s="173">
        <f t="shared" si="2"/>
        <v>198.21600000000001</v>
      </c>
      <c r="F63" s="26"/>
      <c r="G63" s="89"/>
      <c r="H63" s="90">
        <f t="shared" si="3"/>
        <v>0</v>
      </c>
      <c r="I63" s="91">
        <f t="shared" si="4"/>
        <v>0</v>
      </c>
      <c r="J63" s="29"/>
      <c r="K63" s="92" t="s">
        <v>4</v>
      </c>
      <c r="L63" s="92" t="s">
        <v>304</v>
      </c>
      <c r="M63" s="92">
        <v>300</v>
      </c>
      <c r="N63" s="92" t="s">
        <v>332</v>
      </c>
      <c r="O63" s="92" t="s">
        <v>257</v>
      </c>
      <c r="P63" s="92" t="s">
        <v>115</v>
      </c>
      <c r="Q63" s="92">
        <v>6</v>
      </c>
      <c r="R63" s="92">
        <v>500</v>
      </c>
      <c r="S63" s="92">
        <v>26.863999999999997</v>
      </c>
      <c r="T63" s="92">
        <v>100</v>
      </c>
      <c r="Y63" s="93"/>
      <c r="Z63" s="31"/>
    </row>
    <row r="64" spans="1:26" ht="16.5" thickBot="1">
      <c r="A64" s="87" t="s">
        <v>333</v>
      </c>
      <c r="B64" s="87" t="s">
        <v>334</v>
      </c>
      <c r="C64" s="88" t="s">
        <v>261</v>
      </c>
      <c r="D64" s="88">
        <v>145.69199999999998</v>
      </c>
      <c r="E64" s="173">
        <f t="shared" si="2"/>
        <v>145.69199999999998</v>
      </c>
      <c r="F64" s="26"/>
      <c r="G64" s="89"/>
      <c r="H64" s="90">
        <f t="shared" si="3"/>
        <v>0</v>
      </c>
      <c r="I64" s="91">
        <f t="shared" si="4"/>
        <v>0</v>
      </c>
      <c r="J64" s="29"/>
      <c r="K64" s="92" t="s">
        <v>4</v>
      </c>
      <c r="L64" s="92" t="s">
        <v>304</v>
      </c>
      <c r="M64" s="92">
        <v>300</v>
      </c>
      <c r="N64" s="92" t="s">
        <v>332</v>
      </c>
      <c r="O64" s="92" t="s">
        <v>257</v>
      </c>
      <c r="P64" s="92" t="s">
        <v>115</v>
      </c>
      <c r="Q64" s="92">
        <v>6</v>
      </c>
      <c r="R64" s="92">
        <v>500</v>
      </c>
      <c r="S64" s="92">
        <v>26.863999999999997</v>
      </c>
      <c r="T64" s="92">
        <v>100</v>
      </c>
      <c r="Y64" s="93"/>
      <c r="Z64" s="31"/>
    </row>
    <row r="65" spans="1:26" ht="26.25" thickBot="1">
      <c r="A65" s="87" t="s">
        <v>310</v>
      </c>
      <c r="B65" s="87" t="s">
        <v>311</v>
      </c>
      <c r="C65" s="88" t="s">
        <v>37</v>
      </c>
      <c r="D65" s="88">
        <v>18.54</v>
      </c>
      <c r="E65" s="173">
        <f t="shared" si="2"/>
        <v>18.54</v>
      </c>
      <c r="F65" s="26"/>
      <c r="G65" s="89"/>
      <c r="H65" s="90">
        <f t="shared" si="3"/>
        <v>0</v>
      </c>
      <c r="I65" s="91">
        <f t="shared" si="4"/>
        <v>0</v>
      </c>
      <c r="J65" s="29"/>
      <c r="K65" s="92" t="s">
        <v>4</v>
      </c>
      <c r="L65" s="92" t="s">
        <v>304</v>
      </c>
      <c r="M65" s="92">
        <v>300</v>
      </c>
      <c r="N65" s="92" t="s">
        <v>332</v>
      </c>
      <c r="O65" s="92" t="s">
        <v>257</v>
      </c>
      <c r="P65" s="92" t="s">
        <v>115</v>
      </c>
      <c r="Q65" s="92">
        <v>6</v>
      </c>
      <c r="R65" s="92">
        <v>500</v>
      </c>
      <c r="S65" s="92">
        <v>26.863999999999997</v>
      </c>
      <c r="T65" s="92">
        <v>100</v>
      </c>
      <c r="Y65" s="93"/>
      <c r="Z65" s="31"/>
    </row>
    <row r="66" spans="1:26" ht="26.25" thickBot="1">
      <c r="A66" s="94" t="s">
        <v>312</v>
      </c>
      <c r="B66" s="94" t="s">
        <v>313</v>
      </c>
      <c r="C66" s="95" t="s">
        <v>261</v>
      </c>
      <c r="D66" s="95">
        <v>50.495999999999995</v>
      </c>
      <c r="E66" s="174">
        <f t="shared" si="2"/>
        <v>50.495999999999995</v>
      </c>
      <c r="F66" s="26"/>
      <c r="G66" s="96"/>
      <c r="H66" s="97">
        <f t="shared" si="3"/>
        <v>0</v>
      </c>
      <c r="I66" s="98">
        <f t="shared" si="4"/>
        <v>0</v>
      </c>
      <c r="J66" s="29"/>
      <c r="K66" s="99" t="s">
        <v>4</v>
      </c>
      <c r="L66" s="99" t="s">
        <v>304</v>
      </c>
      <c r="M66" s="99">
        <v>300</v>
      </c>
      <c r="N66" s="99" t="s">
        <v>332</v>
      </c>
      <c r="O66" s="99" t="s">
        <v>257</v>
      </c>
      <c r="P66" s="99" t="s">
        <v>115</v>
      </c>
      <c r="Q66" s="99">
        <v>6</v>
      </c>
      <c r="R66" s="99">
        <v>500</v>
      </c>
      <c r="S66" s="99">
        <v>26.863999999999997</v>
      </c>
      <c r="T66" s="99">
        <v>100</v>
      </c>
      <c r="Y66" s="93"/>
      <c r="Z66" s="31"/>
    </row>
    <row r="67" spans="1:26" ht="33" thickTop="1" thickBot="1">
      <c r="A67" s="122" t="s">
        <v>46</v>
      </c>
      <c r="B67" s="122" t="s">
        <v>335</v>
      </c>
      <c r="C67" s="101" t="s">
        <v>37</v>
      </c>
      <c r="D67" s="102">
        <v>735.01199999999994</v>
      </c>
      <c r="E67" s="175">
        <f t="shared" si="2"/>
        <v>735.01199999999994</v>
      </c>
      <c r="F67" s="26"/>
      <c r="G67" s="103"/>
      <c r="H67" s="104">
        <f t="shared" si="3"/>
        <v>0</v>
      </c>
      <c r="I67" s="105">
        <f t="shared" si="4"/>
        <v>0</v>
      </c>
      <c r="J67" s="29"/>
      <c r="K67" s="106" t="s">
        <v>4</v>
      </c>
      <c r="L67" s="106" t="s">
        <v>304</v>
      </c>
      <c r="M67" s="106">
        <v>400</v>
      </c>
      <c r="N67" s="106" t="s">
        <v>332</v>
      </c>
      <c r="O67" s="106" t="s">
        <v>257</v>
      </c>
      <c r="P67" s="106" t="s">
        <v>115</v>
      </c>
      <c r="Q67" s="106">
        <v>6</v>
      </c>
      <c r="R67" s="106">
        <v>500</v>
      </c>
      <c r="S67" s="106">
        <v>29.429999999999996</v>
      </c>
      <c r="T67" s="106">
        <v>100</v>
      </c>
      <c r="Y67" s="93"/>
      <c r="Z67" s="31"/>
    </row>
    <row r="68" spans="1:26" ht="27" thickTop="1" thickBot="1">
      <c r="A68" s="87" t="s">
        <v>306</v>
      </c>
      <c r="B68" s="87" t="s">
        <v>307</v>
      </c>
      <c r="C68" s="88" t="s">
        <v>261</v>
      </c>
      <c r="D68" s="88">
        <v>198.21600000000001</v>
      </c>
      <c r="E68" s="173">
        <f t="shared" si="2"/>
        <v>198.21600000000001</v>
      </c>
      <c r="F68" s="26"/>
      <c r="G68" s="89"/>
      <c r="H68" s="90">
        <f t="shared" si="3"/>
        <v>0</v>
      </c>
      <c r="I68" s="91">
        <f t="shared" si="4"/>
        <v>0</v>
      </c>
      <c r="J68" s="29"/>
      <c r="K68" s="92" t="s">
        <v>4</v>
      </c>
      <c r="L68" s="92" t="s">
        <v>304</v>
      </c>
      <c r="M68" s="92">
        <v>400</v>
      </c>
      <c r="N68" s="92" t="s">
        <v>332</v>
      </c>
      <c r="O68" s="92" t="s">
        <v>257</v>
      </c>
      <c r="P68" s="92" t="s">
        <v>115</v>
      </c>
      <c r="Q68" s="92">
        <v>6</v>
      </c>
      <c r="R68" s="92">
        <v>500</v>
      </c>
      <c r="S68" s="92">
        <v>29.429999999999996</v>
      </c>
      <c r="T68" s="92">
        <v>100</v>
      </c>
      <c r="Y68" s="93"/>
      <c r="Z68" s="31"/>
    </row>
    <row r="69" spans="1:26" ht="16.5" thickBot="1">
      <c r="A69" s="87" t="s">
        <v>333</v>
      </c>
      <c r="B69" s="87" t="s">
        <v>334</v>
      </c>
      <c r="C69" s="88" t="s">
        <v>261</v>
      </c>
      <c r="D69" s="88">
        <v>145.69199999999998</v>
      </c>
      <c r="E69" s="173">
        <f t="shared" si="2"/>
        <v>145.69199999999998</v>
      </c>
      <c r="F69" s="26"/>
      <c r="G69" s="89"/>
      <c r="H69" s="90">
        <f t="shared" si="3"/>
        <v>0</v>
      </c>
      <c r="I69" s="91">
        <f t="shared" si="4"/>
        <v>0</v>
      </c>
      <c r="J69" s="29"/>
      <c r="K69" s="92" t="s">
        <v>4</v>
      </c>
      <c r="L69" s="92" t="s">
        <v>304</v>
      </c>
      <c r="M69" s="92">
        <v>400</v>
      </c>
      <c r="N69" s="92" t="s">
        <v>332</v>
      </c>
      <c r="O69" s="92" t="s">
        <v>257</v>
      </c>
      <c r="P69" s="92" t="s">
        <v>115</v>
      </c>
      <c r="Q69" s="92">
        <v>6</v>
      </c>
      <c r="R69" s="92">
        <v>500</v>
      </c>
      <c r="S69" s="92">
        <v>29.429999999999996</v>
      </c>
      <c r="T69" s="92">
        <v>100</v>
      </c>
      <c r="Y69" s="93"/>
      <c r="Z69" s="31"/>
    </row>
    <row r="70" spans="1:26" ht="26.25" thickBot="1">
      <c r="A70" s="87" t="s">
        <v>315</v>
      </c>
      <c r="B70" s="87" t="s">
        <v>316</v>
      </c>
      <c r="C70" s="88" t="s">
        <v>37</v>
      </c>
      <c r="D70" s="88">
        <v>21.095999999999997</v>
      </c>
      <c r="E70" s="173">
        <f t="shared" si="2"/>
        <v>21.095999999999997</v>
      </c>
      <c r="F70" s="26"/>
      <c r="G70" s="89"/>
      <c r="H70" s="90">
        <f t="shared" si="3"/>
        <v>0</v>
      </c>
      <c r="I70" s="91">
        <f t="shared" si="4"/>
        <v>0</v>
      </c>
      <c r="J70" s="29"/>
      <c r="K70" s="92" t="s">
        <v>4</v>
      </c>
      <c r="L70" s="92" t="s">
        <v>304</v>
      </c>
      <c r="M70" s="92">
        <v>400</v>
      </c>
      <c r="N70" s="92" t="s">
        <v>332</v>
      </c>
      <c r="O70" s="92" t="s">
        <v>257</v>
      </c>
      <c r="P70" s="92" t="s">
        <v>115</v>
      </c>
      <c r="Q70" s="92">
        <v>6</v>
      </c>
      <c r="R70" s="92">
        <v>500</v>
      </c>
      <c r="S70" s="92">
        <v>29.429999999999996</v>
      </c>
      <c r="T70" s="92">
        <v>100</v>
      </c>
      <c r="Y70" s="93"/>
      <c r="Z70" s="31"/>
    </row>
    <row r="71" spans="1:26" ht="26.25" thickBot="1">
      <c r="A71" s="94" t="s">
        <v>317</v>
      </c>
      <c r="B71" s="94" t="s">
        <v>329</v>
      </c>
      <c r="C71" s="95" t="s">
        <v>261</v>
      </c>
      <c r="D71" s="95">
        <v>61.667999999999999</v>
      </c>
      <c r="E71" s="174">
        <f t="shared" si="2"/>
        <v>61.667999999999999</v>
      </c>
      <c r="F71" s="26"/>
      <c r="G71" s="96"/>
      <c r="H71" s="97">
        <f t="shared" si="3"/>
        <v>0</v>
      </c>
      <c r="I71" s="98">
        <f t="shared" si="4"/>
        <v>0</v>
      </c>
      <c r="J71" s="29"/>
      <c r="K71" s="99" t="s">
        <v>4</v>
      </c>
      <c r="L71" s="99" t="s">
        <v>304</v>
      </c>
      <c r="M71" s="99">
        <v>400</v>
      </c>
      <c r="N71" s="99" t="s">
        <v>332</v>
      </c>
      <c r="O71" s="99" t="s">
        <v>257</v>
      </c>
      <c r="P71" s="99" t="s">
        <v>115</v>
      </c>
      <c r="Q71" s="99">
        <v>6</v>
      </c>
      <c r="R71" s="99">
        <v>500</v>
      </c>
      <c r="S71" s="99">
        <v>29.429999999999996</v>
      </c>
      <c r="T71" s="99">
        <v>100</v>
      </c>
      <c r="Y71" s="93"/>
      <c r="Z71" s="31"/>
    </row>
    <row r="72" spans="1:26" ht="33" thickTop="1" thickBot="1">
      <c r="A72" s="122" t="s">
        <v>47</v>
      </c>
      <c r="B72" s="122" t="s">
        <v>336</v>
      </c>
      <c r="C72" s="101" t="s">
        <v>37</v>
      </c>
      <c r="D72" s="102">
        <v>762.13199999999995</v>
      </c>
      <c r="E72" s="175">
        <f t="shared" si="2"/>
        <v>762.13199999999995</v>
      </c>
      <c r="F72" s="26"/>
      <c r="G72" s="103"/>
      <c r="H72" s="104">
        <f t="shared" si="3"/>
        <v>0</v>
      </c>
      <c r="I72" s="105">
        <f t="shared" si="4"/>
        <v>0</v>
      </c>
      <c r="J72" s="29"/>
      <c r="K72" s="106" t="s">
        <v>4</v>
      </c>
      <c r="L72" s="106" t="s">
        <v>304</v>
      </c>
      <c r="M72" s="106">
        <v>450</v>
      </c>
      <c r="N72" s="106" t="s">
        <v>332</v>
      </c>
      <c r="O72" s="106" t="s">
        <v>257</v>
      </c>
      <c r="P72" s="106" t="s">
        <v>115</v>
      </c>
      <c r="Q72" s="106">
        <v>6</v>
      </c>
      <c r="R72" s="106">
        <v>500</v>
      </c>
      <c r="S72" s="106">
        <v>29.827999999999996</v>
      </c>
      <c r="T72" s="106">
        <v>100</v>
      </c>
      <c r="Y72" s="93"/>
      <c r="Z72" s="31"/>
    </row>
    <row r="73" spans="1:26" ht="27" thickTop="1" thickBot="1">
      <c r="A73" s="87" t="s">
        <v>306</v>
      </c>
      <c r="B73" s="87" t="s">
        <v>307</v>
      </c>
      <c r="C73" s="88" t="s">
        <v>261</v>
      </c>
      <c r="D73" s="88">
        <v>198.21600000000001</v>
      </c>
      <c r="E73" s="173">
        <f t="shared" si="2"/>
        <v>198.21600000000001</v>
      </c>
      <c r="F73" s="26"/>
      <c r="G73" s="89"/>
      <c r="H73" s="90">
        <f t="shared" si="3"/>
        <v>0</v>
      </c>
      <c r="I73" s="91">
        <f t="shared" si="4"/>
        <v>0</v>
      </c>
      <c r="J73" s="29"/>
      <c r="K73" s="92" t="s">
        <v>4</v>
      </c>
      <c r="L73" s="92" t="s">
        <v>304</v>
      </c>
      <c r="M73" s="92">
        <v>450</v>
      </c>
      <c r="N73" s="92" t="s">
        <v>332</v>
      </c>
      <c r="O73" s="92" t="s">
        <v>257</v>
      </c>
      <c r="P73" s="92" t="s">
        <v>115</v>
      </c>
      <c r="Q73" s="92">
        <v>6</v>
      </c>
      <c r="R73" s="92">
        <v>500</v>
      </c>
      <c r="S73" s="92">
        <v>29.827999999999996</v>
      </c>
      <c r="T73" s="92">
        <v>100</v>
      </c>
      <c r="Y73" s="93"/>
      <c r="Z73" s="31"/>
    </row>
    <row r="74" spans="1:26" ht="16.5" thickBot="1">
      <c r="A74" s="87" t="s">
        <v>333</v>
      </c>
      <c r="B74" s="87" t="s">
        <v>334</v>
      </c>
      <c r="C74" s="88" t="s">
        <v>261</v>
      </c>
      <c r="D74" s="88">
        <v>145.69199999999998</v>
      </c>
      <c r="E74" s="173">
        <f t="shared" si="2"/>
        <v>145.69199999999998</v>
      </c>
      <c r="F74" s="26"/>
      <c r="G74" s="89"/>
      <c r="H74" s="90">
        <f t="shared" si="3"/>
        <v>0</v>
      </c>
      <c r="I74" s="91">
        <f t="shared" si="4"/>
        <v>0</v>
      </c>
      <c r="J74" s="29"/>
      <c r="K74" s="92" t="s">
        <v>4</v>
      </c>
      <c r="L74" s="92" t="s">
        <v>304</v>
      </c>
      <c r="M74" s="92">
        <v>450</v>
      </c>
      <c r="N74" s="92" t="s">
        <v>332</v>
      </c>
      <c r="O74" s="92" t="s">
        <v>257</v>
      </c>
      <c r="P74" s="92" t="s">
        <v>115</v>
      </c>
      <c r="Q74" s="92">
        <v>6</v>
      </c>
      <c r="R74" s="92">
        <v>500</v>
      </c>
      <c r="S74" s="92">
        <v>29.827999999999996</v>
      </c>
      <c r="T74" s="92">
        <v>100</v>
      </c>
      <c r="Y74" s="93"/>
      <c r="Z74" s="31"/>
    </row>
    <row r="75" spans="1:26" ht="26.25" thickBot="1">
      <c r="A75" s="87" t="s">
        <v>320</v>
      </c>
      <c r="B75" s="87" t="s">
        <v>321</v>
      </c>
      <c r="C75" s="88" t="s">
        <v>37</v>
      </c>
      <c r="D75" s="88">
        <v>24.095999999999997</v>
      </c>
      <c r="E75" s="173">
        <f t="shared" si="2"/>
        <v>24.095999999999997</v>
      </c>
      <c r="F75" s="26"/>
      <c r="G75" s="89"/>
      <c r="H75" s="90">
        <f t="shared" si="3"/>
        <v>0</v>
      </c>
      <c r="I75" s="91">
        <f t="shared" si="4"/>
        <v>0</v>
      </c>
      <c r="J75" s="29"/>
      <c r="K75" s="92" t="s">
        <v>4</v>
      </c>
      <c r="L75" s="92" t="s">
        <v>304</v>
      </c>
      <c r="M75" s="92">
        <v>450</v>
      </c>
      <c r="N75" s="92" t="s">
        <v>332</v>
      </c>
      <c r="O75" s="92" t="s">
        <v>257</v>
      </c>
      <c r="P75" s="92" t="s">
        <v>115</v>
      </c>
      <c r="Q75" s="92">
        <v>6</v>
      </c>
      <c r="R75" s="92">
        <v>500</v>
      </c>
      <c r="S75" s="92">
        <v>29.827999999999996</v>
      </c>
      <c r="T75" s="92">
        <v>100</v>
      </c>
      <c r="Y75" s="93"/>
      <c r="Z75" s="31"/>
    </row>
    <row r="76" spans="1:26" ht="26.25" thickBot="1">
      <c r="A76" s="94" t="s">
        <v>322</v>
      </c>
      <c r="B76" s="94" t="s">
        <v>323</v>
      </c>
      <c r="C76" s="95" t="s">
        <v>261</v>
      </c>
      <c r="D76" s="95">
        <v>65.688000000000002</v>
      </c>
      <c r="E76" s="174">
        <f t="shared" si="2"/>
        <v>65.688000000000002</v>
      </c>
      <c r="F76" s="26"/>
      <c r="G76" s="96"/>
      <c r="H76" s="97">
        <f t="shared" si="3"/>
        <v>0</v>
      </c>
      <c r="I76" s="98">
        <f t="shared" si="4"/>
        <v>0</v>
      </c>
      <c r="J76" s="29"/>
      <c r="K76" s="99" t="s">
        <v>4</v>
      </c>
      <c r="L76" s="99" t="s">
        <v>304</v>
      </c>
      <c r="M76" s="99">
        <v>450</v>
      </c>
      <c r="N76" s="99" t="s">
        <v>332</v>
      </c>
      <c r="O76" s="99" t="s">
        <v>257</v>
      </c>
      <c r="P76" s="99" t="s">
        <v>115</v>
      </c>
      <c r="Q76" s="99">
        <v>6</v>
      </c>
      <c r="R76" s="99">
        <v>500</v>
      </c>
      <c r="S76" s="99">
        <v>29.827999999999996</v>
      </c>
      <c r="T76" s="99">
        <v>100</v>
      </c>
      <c r="Y76" s="93"/>
      <c r="Z76" s="31"/>
    </row>
    <row r="77" spans="1:26" ht="33" thickTop="1" thickBot="1">
      <c r="A77" s="122" t="s">
        <v>48</v>
      </c>
      <c r="B77" s="122" t="s">
        <v>337</v>
      </c>
      <c r="C77" s="101" t="s">
        <v>37</v>
      </c>
      <c r="D77" s="102">
        <v>497.17199999999997</v>
      </c>
      <c r="E77" s="175">
        <f t="shared" si="2"/>
        <v>497.17199999999997</v>
      </c>
      <c r="F77" s="26"/>
      <c r="G77" s="103"/>
      <c r="H77" s="104">
        <f t="shared" si="3"/>
        <v>0</v>
      </c>
      <c r="I77" s="105">
        <f t="shared" si="4"/>
        <v>0</v>
      </c>
      <c r="J77" s="29"/>
      <c r="K77" s="106" t="s">
        <v>4</v>
      </c>
      <c r="L77" s="106" t="s">
        <v>304</v>
      </c>
      <c r="M77" s="106">
        <v>300</v>
      </c>
      <c r="N77" s="106" t="s">
        <v>305</v>
      </c>
      <c r="O77" s="106" t="s">
        <v>116</v>
      </c>
      <c r="P77" s="106" t="s">
        <v>117</v>
      </c>
      <c r="Q77" s="106">
        <v>4</v>
      </c>
      <c r="R77" s="106">
        <v>500</v>
      </c>
      <c r="S77" s="106">
        <v>20.696000000000002</v>
      </c>
      <c r="T77" s="106">
        <v>100</v>
      </c>
      <c r="Y77" s="93"/>
      <c r="Z77" s="31"/>
    </row>
    <row r="78" spans="1:26" ht="27" thickTop="1" thickBot="1">
      <c r="A78" s="87" t="s">
        <v>338</v>
      </c>
      <c r="B78" s="87" t="s">
        <v>339</v>
      </c>
      <c r="C78" s="88" t="s">
        <v>261</v>
      </c>
      <c r="D78" s="88">
        <v>198.21600000000001</v>
      </c>
      <c r="E78" s="173">
        <f t="shared" si="2"/>
        <v>198.21600000000001</v>
      </c>
      <c r="F78" s="26"/>
      <c r="G78" s="89"/>
      <c r="H78" s="90">
        <f t="shared" si="3"/>
        <v>0</v>
      </c>
      <c r="I78" s="91">
        <f t="shared" si="4"/>
        <v>0</v>
      </c>
      <c r="J78" s="29"/>
      <c r="K78" s="92" t="s">
        <v>4</v>
      </c>
      <c r="L78" s="92" t="s">
        <v>304</v>
      </c>
      <c r="M78" s="92">
        <v>300</v>
      </c>
      <c r="N78" s="92" t="s">
        <v>305</v>
      </c>
      <c r="O78" s="92" t="s">
        <v>116</v>
      </c>
      <c r="P78" s="92" t="s">
        <v>117</v>
      </c>
      <c r="Q78" s="92">
        <v>4</v>
      </c>
      <c r="R78" s="92">
        <v>500</v>
      </c>
      <c r="S78" s="92">
        <v>20.696000000000002</v>
      </c>
      <c r="T78" s="92">
        <v>100</v>
      </c>
      <c r="Y78" s="93"/>
      <c r="Z78" s="31"/>
    </row>
    <row r="79" spans="1:26" ht="26.25" thickBot="1">
      <c r="A79" s="87" t="s">
        <v>340</v>
      </c>
      <c r="B79" s="87" t="s">
        <v>341</v>
      </c>
      <c r="C79" s="88" t="s">
        <v>261</v>
      </c>
      <c r="D79" s="88">
        <v>110.16</v>
      </c>
      <c r="E79" s="173">
        <f t="shared" si="2"/>
        <v>110.16</v>
      </c>
      <c r="F79" s="26"/>
      <c r="G79" s="89"/>
      <c r="H79" s="90">
        <f t="shared" si="3"/>
        <v>0</v>
      </c>
      <c r="I79" s="91">
        <f t="shared" si="4"/>
        <v>0</v>
      </c>
      <c r="J79" s="29"/>
      <c r="K79" s="92" t="s">
        <v>4</v>
      </c>
      <c r="L79" s="92" t="s">
        <v>304</v>
      </c>
      <c r="M79" s="92">
        <v>300</v>
      </c>
      <c r="N79" s="92" t="s">
        <v>305</v>
      </c>
      <c r="O79" s="92" t="s">
        <v>116</v>
      </c>
      <c r="P79" s="92" t="s">
        <v>117</v>
      </c>
      <c r="Q79" s="92">
        <v>4</v>
      </c>
      <c r="R79" s="92">
        <v>500</v>
      </c>
      <c r="S79" s="92">
        <v>20.696000000000002</v>
      </c>
      <c r="T79" s="92">
        <v>100</v>
      </c>
      <c r="Y79" s="93"/>
      <c r="Z79" s="31"/>
    </row>
    <row r="80" spans="1:26" ht="26.25" thickBot="1">
      <c r="A80" s="87" t="s">
        <v>342</v>
      </c>
      <c r="B80" s="87" t="s">
        <v>343</v>
      </c>
      <c r="C80" s="88" t="s">
        <v>37</v>
      </c>
      <c r="D80" s="88">
        <v>18.54</v>
      </c>
      <c r="E80" s="173">
        <f t="shared" si="2"/>
        <v>18.54</v>
      </c>
      <c r="F80" s="26"/>
      <c r="G80" s="89"/>
      <c r="H80" s="90">
        <f t="shared" si="3"/>
        <v>0</v>
      </c>
      <c r="I80" s="91">
        <f t="shared" si="4"/>
        <v>0</v>
      </c>
      <c r="J80" s="29"/>
      <c r="K80" s="92" t="s">
        <v>4</v>
      </c>
      <c r="L80" s="92" t="s">
        <v>304</v>
      </c>
      <c r="M80" s="92">
        <v>300</v>
      </c>
      <c r="N80" s="92" t="s">
        <v>305</v>
      </c>
      <c r="O80" s="92" t="s">
        <v>116</v>
      </c>
      <c r="P80" s="92" t="s">
        <v>117</v>
      </c>
      <c r="Q80" s="92">
        <v>4</v>
      </c>
      <c r="R80" s="92">
        <v>500</v>
      </c>
      <c r="S80" s="92">
        <v>20.696000000000002</v>
      </c>
      <c r="T80" s="92">
        <v>100</v>
      </c>
      <c r="Y80" s="93"/>
      <c r="Z80" s="31"/>
    </row>
    <row r="81" spans="1:26" ht="26.25" thickBot="1">
      <c r="A81" s="94" t="s">
        <v>344</v>
      </c>
      <c r="B81" s="94" t="s">
        <v>345</v>
      </c>
      <c r="C81" s="95" t="s">
        <v>261</v>
      </c>
      <c r="D81" s="95">
        <v>42.564</v>
      </c>
      <c r="E81" s="174">
        <f t="shared" si="2"/>
        <v>42.564</v>
      </c>
      <c r="F81" s="26"/>
      <c r="G81" s="96"/>
      <c r="H81" s="97">
        <f t="shared" si="3"/>
        <v>0</v>
      </c>
      <c r="I81" s="98">
        <f t="shared" si="4"/>
        <v>0</v>
      </c>
      <c r="J81" s="29"/>
      <c r="K81" s="99" t="s">
        <v>4</v>
      </c>
      <c r="L81" s="99" t="s">
        <v>304</v>
      </c>
      <c r="M81" s="99">
        <v>300</v>
      </c>
      <c r="N81" s="99" t="s">
        <v>305</v>
      </c>
      <c r="O81" s="99" t="s">
        <v>116</v>
      </c>
      <c r="P81" s="99" t="s">
        <v>117</v>
      </c>
      <c r="Q81" s="99">
        <v>4</v>
      </c>
      <c r="R81" s="99">
        <v>500</v>
      </c>
      <c r="S81" s="99">
        <v>20.696000000000002</v>
      </c>
      <c r="T81" s="99">
        <v>100</v>
      </c>
      <c r="Y81" s="93"/>
      <c r="Z81" s="31"/>
    </row>
    <row r="82" spans="1:26" ht="33" thickTop="1" thickBot="1">
      <c r="A82" s="122" t="s">
        <v>49</v>
      </c>
      <c r="B82" s="122" t="s">
        <v>346</v>
      </c>
      <c r="C82" s="101" t="s">
        <v>37</v>
      </c>
      <c r="D82" s="102">
        <v>536.44799999999998</v>
      </c>
      <c r="E82" s="175">
        <f t="shared" si="2"/>
        <v>536.44799999999998</v>
      </c>
      <c r="F82" s="26"/>
      <c r="G82" s="103"/>
      <c r="H82" s="104">
        <f t="shared" si="3"/>
        <v>0</v>
      </c>
      <c r="I82" s="105">
        <f t="shared" si="4"/>
        <v>0</v>
      </c>
      <c r="J82" s="29"/>
      <c r="K82" s="106" t="s">
        <v>4</v>
      </c>
      <c r="L82" s="106" t="s">
        <v>304</v>
      </c>
      <c r="M82" s="106">
        <v>400</v>
      </c>
      <c r="N82" s="106" t="s">
        <v>305</v>
      </c>
      <c r="O82" s="106" t="s">
        <v>116</v>
      </c>
      <c r="P82" s="106" t="s">
        <v>117</v>
      </c>
      <c r="Q82" s="106">
        <v>4</v>
      </c>
      <c r="R82" s="106">
        <v>500</v>
      </c>
      <c r="S82" s="106">
        <v>22.372</v>
      </c>
      <c r="T82" s="106">
        <v>100</v>
      </c>
      <c r="Y82" s="93"/>
      <c r="Z82" s="31"/>
    </row>
    <row r="83" spans="1:26" ht="27" thickTop="1" thickBot="1">
      <c r="A83" s="87" t="s">
        <v>338</v>
      </c>
      <c r="B83" s="87" t="s">
        <v>339</v>
      </c>
      <c r="C83" s="88" t="s">
        <v>261</v>
      </c>
      <c r="D83" s="88">
        <v>198.21600000000001</v>
      </c>
      <c r="E83" s="173">
        <f t="shared" si="2"/>
        <v>198.21600000000001</v>
      </c>
      <c r="F83" s="26"/>
      <c r="G83" s="89"/>
      <c r="H83" s="90">
        <f t="shared" si="3"/>
        <v>0</v>
      </c>
      <c r="I83" s="91">
        <f t="shared" si="4"/>
        <v>0</v>
      </c>
      <c r="J83" s="29"/>
      <c r="K83" s="92" t="s">
        <v>4</v>
      </c>
      <c r="L83" s="92" t="s">
        <v>304</v>
      </c>
      <c r="M83" s="92">
        <v>400</v>
      </c>
      <c r="N83" s="92" t="s">
        <v>305</v>
      </c>
      <c r="O83" s="92" t="s">
        <v>116</v>
      </c>
      <c r="P83" s="92" t="s">
        <v>117</v>
      </c>
      <c r="Q83" s="92">
        <v>4</v>
      </c>
      <c r="R83" s="92">
        <v>500</v>
      </c>
      <c r="S83" s="92">
        <v>22.372</v>
      </c>
      <c r="T83" s="92">
        <v>100</v>
      </c>
      <c r="Y83" s="93"/>
      <c r="Z83" s="31"/>
    </row>
    <row r="84" spans="1:26" ht="26.25" thickBot="1">
      <c r="A84" s="87" t="s">
        <v>340</v>
      </c>
      <c r="B84" s="87" t="s">
        <v>341</v>
      </c>
      <c r="C84" s="88" t="s">
        <v>261</v>
      </c>
      <c r="D84" s="88">
        <v>110.16</v>
      </c>
      <c r="E84" s="173">
        <f t="shared" si="2"/>
        <v>110.16</v>
      </c>
      <c r="F84" s="26"/>
      <c r="G84" s="89"/>
      <c r="H84" s="90">
        <f t="shared" si="3"/>
        <v>0</v>
      </c>
      <c r="I84" s="91">
        <f t="shared" si="4"/>
        <v>0</v>
      </c>
      <c r="J84" s="29"/>
      <c r="K84" s="92" t="s">
        <v>4</v>
      </c>
      <c r="L84" s="92" t="s">
        <v>304</v>
      </c>
      <c r="M84" s="92">
        <v>400</v>
      </c>
      <c r="N84" s="92" t="s">
        <v>305</v>
      </c>
      <c r="O84" s="92" t="s">
        <v>116</v>
      </c>
      <c r="P84" s="92" t="s">
        <v>117</v>
      </c>
      <c r="Q84" s="92">
        <v>4</v>
      </c>
      <c r="R84" s="92">
        <v>500</v>
      </c>
      <c r="S84" s="92">
        <v>22.372</v>
      </c>
      <c r="T84" s="92">
        <v>100</v>
      </c>
      <c r="Y84" s="93"/>
      <c r="Z84" s="31"/>
    </row>
    <row r="85" spans="1:26" ht="26.25" thickBot="1">
      <c r="A85" s="87" t="s">
        <v>347</v>
      </c>
      <c r="B85" s="87" t="s">
        <v>348</v>
      </c>
      <c r="C85" s="88" t="s">
        <v>37</v>
      </c>
      <c r="D85" s="88">
        <v>21.095999999999997</v>
      </c>
      <c r="E85" s="173">
        <f t="shared" si="2"/>
        <v>21.095999999999997</v>
      </c>
      <c r="F85" s="26"/>
      <c r="G85" s="89"/>
      <c r="H85" s="90">
        <f t="shared" si="3"/>
        <v>0</v>
      </c>
      <c r="I85" s="91">
        <f t="shared" si="4"/>
        <v>0</v>
      </c>
      <c r="J85" s="29"/>
      <c r="K85" s="92" t="s">
        <v>4</v>
      </c>
      <c r="L85" s="92" t="s">
        <v>304</v>
      </c>
      <c r="M85" s="92">
        <v>400</v>
      </c>
      <c r="N85" s="92" t="s">
        <v>305</v>
      </c>
      <c r="O85" s="92" t="s">
        <v>116</v>
      </c>
      <c r="P85" s="92" t="s">
        <v>117</v>
      </c>
      <c r="Q85" s="92">
        <v>4</v>
      </c>
      <c r="R85" s="92">
        <v>500</v>
      </c>
      <c r="S85" s="92">
        <v>22.372</v>
      </c>
      <c r="T85" s="92">
        <v>100</v>
      </c>
      <c r="Y85" s="93"/>
      <c r="Z85" s="31"/>
    </row>
    <row r="86" spans="1:26" ht="26.25" thickBot="1">
      <c r="A86" s="94" t="s">
        <v>349</v>
      </c>
      <c r="B86" s="94" t="s">
        <v>350</v>
      </c>
      <c r="C86" s="95" t="s">
        <v>261</v>
      </c>
      <c r="D86" s="95">
        <v>51.743999999999993</v>
      </c>
      <c r="E86" s="174">
        <f t="shared" si="2"/>
        <v>51.743999999999993</v>
      </c>
      <c r="F86" s="26"/>
      <c r="G86" s="96"/>
      <c r="H86" s="97">
        <f t="shared" si="3"/>
        <v>0</v>
      </c>
      <c r="I86" s="98">
        <f t="shared" si="4"/>
        <v>0</v>
      </c>
      <c r="J86" s="29"/>
      <c r="K86" s="99" t="s">
        <v>4</v>
      </c>
      <c r="L86" s="99" t="s">
        <v>304</v>
      </c>
      <c r="M86" s="99">
        <v>400</v>
      </c>
      <c r="N86" s="99" t="s">
        <v>305</v>
      </c>
      <c r="O86" s="99" t="s">
        <v>116</v>
      </c>
      <c r="P86" s="99" t="s">
        <v>117</v>
      </c>
      <c r="Q86" s="99">
        <v>4</v>
      </c>
      <c r="R86" s="99">
        <v>500</v>
      </c>
      <c r="S86" s="99">
        <v>22.372</v>
      </c>
      <c r="T86" s="99">
        <v>100</v>
      </c>
      <c r="Y86" s="93"/>
      <c r="Z86" s="31"/>
    </row>
    <row r="87" spans="1:26" ht="33" thickTop="1" thickBot="1">
      <c r="A87" s="122" t="s">
        <v>50</v>
      </c>
      <c r="B87" s="122" t="s">
        <v>351</v>
      </c>
      <c r="C87" s="101" t="s">
        <v>37</v>
      </c>
      <c r="D87" s="102">
        <v>582.98399999999992</v>
      </c>
      <c r="E87" s="175">
        <f t="shared" si="2"/>
        <v>582.98399999999992</v>
      </c>
      <c r="F87" s="26"/>
      <c r="G87" s="103"/>
      <c r="H87" s="104">
        <f t="shared" si="3"/>
        <v>0</v>
      </c>
      <c r="I87" s="105">
        <f t="shared" si="4"/>
        <v>0</v>
      </c>
      <c r="J87" s="29"/>
      <c r="K87" s="106" t="s">
        <v>4</v>
      </c>
      <c r="L87" s="106" t="s">
        <v>304</v>
      </c>
      <c r="M87" s="106">
        <v>450</v>
      </c>
      <c r="N87" s="106" t="s">
        <v>305</v>
      </c>
      <c r="O87" s="106" t="s">
        <v>116</v>
      </c>
      <c r="P87" s="106" t="s">
        <v>117</v>
      </c>
      <c r="Q87" s="106">
        <v>4</v>
      </c>
      <c r="R87" s="106">
        <v>500</v>
      </c>
      <c r="S87" s="106">
        <v>23.263999999999999</v>
      </c>
      <c r="T87" s="106">
        <v>100</v>
      </c>
      <c r="Y87" s="123"/>
      <c r="Z87" s="31"/>
    </row>
    <row r="88" spans="1:26" ht="27" thickTop="1" thickBot="1">
      <c r="A88" s="87" t="s">
        <v>338</v>
      </c>
      <c r="B88" s="87" t="s">
        <v>339</v>
      </c>
      <c r="C88" s="88" t="s">
        <v>261</v>
      </c>
      <c r="D88" s="88">
        <v>198.21600000000001</v>
      </c>
      <c r="E88" s="173">
        <f t="shared" ref="E88:E151" si="8">D88-D88*$E$5</f>
        <v>198.21600000000001</v>
      </c>
      <c r="F88" s="26"/>
      <c r="G88" s="89"/>
      <c r="H88" s="90">
        <f t="shared" ref="H88:H151" si="9">IF(G88*E88&gt;0,G88*E88,0)</f>
        <v>0</v>
      </c>
      <c r="I88" s="91">
        <f t="shared" ref="I88:I151" si="10">IF(G88*E88&gt;0,G88*E88,0)*$E$4*1.01</f>
        <v>0</v>
      </c>
      <c r="J88" s="29"/>
      <c r="K88" s="92" t="s">
        <v>4</v>
      </c>
      <c r="L88" s="92" t="s">
        <v>304</v>
      </c>
      <c r="M88" s="92">
        <v>450</v>
      </c>
      <c r="N88" s="92" t="s">
        <v>305</v>
      </c>
      <c r="O88" s="92" t="s">
        <v>116</v>
      </c>
      <c r="P88" s="92" t="s">
        <v>117</v>
      </c>
      <c r="Q88" s="92">
        <v>4</v>
      </c>
      <c r="R88" s="92">
        <v>500</v>
      </c>
      <c r="S88" s="92">
        <v>23.263999999999999</v>
      </c>
      <c r="T88" s="92">
        <v>100</v>
      </c>
      <c r="Y88" s="123"/>
      <c r="Z88" s="31"/>
    </row>
    <row r="89" spans="1:26" ht="26.25" thickBot="1">
      <c r="A89" s="87" t="s">
        <v>340</v>
      </c>
      <c r="B89" s="87" t="s">
        <v>341</v>
      </c>
      <c r="C89" s="88" t="s">
        <v>261</v>
      </c>
      <c r="D89" s="88">
        <v>110.16</v>
      </c>
      <c r="E89" s="173">
        <f t="shared" si="8"/>
        <v>110.16</v>
      </c>
      <c r="F89" s="26"/>
      <c r="G89" s="89"/>
      <c r="H89" s="90">
        <f t="shared" si="9"/>
        <v>0</v>
      </c>
      <c r="I89" s="91">
        <f t="shared" si="10"/>
        <v>0</v>
      </c>
      <c r="J89" s="29"/>
      <c r="K89" s="92" t="s">
        <v>4</v>
      </c>
      <c r="L89" s="92" t="s">
        <v>304</v>
      </c>
      <c r="M89" s="92">
        <v>450</v>
      </c>
      <c r="N89" s="92" t="s">
        <v>305</v>
      </c>
      <c r="O89" s="92" t="s">
        <v>116</v>
      </c>
      <c r="P89" s="92" t="s">
        <v>117</v>
      </c>
      <c r="Q89" s="92">
        <v>4</v>
      </c>
      <c r="R89" s="92">
        <v>500</v>
      </c>
      <c r="S89" s="92">
        <v>23.263999999999999</v>
      </c>
      <c r="T89" s="92">
        <v>100</v>
      </c>
      <c r="Y89" s="123"/>
      <c r="Z89" s="31"/>
    </row>
    <row r="90" spans="1:26" ht="26.25" thickBot="1">
      <c r="A90" s="87" t="s">
        <v>352</v>
      </c>
      <c r="B90" s="87" t="s">
        <v>353</v>
      </c>
      <c r="C90" s="88" t="s">
        <v>37</v>
      </c>
      <c r="D90" s="88">
        <v>24.095999999999997</v>
      </c>
      <c r="E90" s="173">
        <f t="shared" si="8"/>
        <v>24.095999999999997</v>
      </c>
      <c r="F90" s="26"/>
      <c r="G90" s="89"/>
      <c r="H90" s="90">
        <f t="shared" si="9"/>
        <v>0</v>
      </c>
      <c r="I90" s="91">
        <f t="shared" si="10"/>
        <v>0</v>
      </c>
      <c r="J90" s="29"/>
      <c r="K90" s="92" t="s">
        <v>4</v>
      </c>
      <c r="L90" s="92" t="s">
        <v>304</v>
      </c>
      <c r="M90" s="92">
        <v>450</v>
      </c>
      <c r="N90" s="92" t="s">
        <v>305</v>
      </c>
      <c r="O90" s="92" t="s">
        <v>116</v>
      </c>
      <c r="P90" s="92" t="s">
        <v>117</v>
      </c>
      <c r="Q90" s="92">
        <v>4</v>
      </c>
      <c r="R90" s="92">
        <v>500</v>
      </c>
      <c r="S90" s="92">
        <v>23.263999999999999</v>
      </c>
      <c r="T90" s="92">
        <v>100</v>
      </c>
      <c r="Y90" s="123"/>
      <c r="Z90" s="31"/>
    </row>
    <row r="91" spans="1:26" ht="26.25" thickBot="1">
      <c r="A91" s="94" t="s">
        <v>354</v>
      </c>
      <c r="B91" s="94" t="s">
        <v>355</v>
      </c>
      <c r="C91" s="95" t="s">
        <v>261</v>
      </c>
      <c r="D91" s="95">
        <v>62.627999999999993</v>
      </c>
      <c r="E91" s="174">
        <f t="shared" si="8"/>
        <v>62.627999999999993</v>
      </c>
      <c r="F91" s="26"/>
      <c r="G91" s="96"/>
      <c r="H91" s="97">
        <f t="shared" si="9"/>
        <v>0</v>
      </c>
      <c r="I91" s="98">
        <f t="shared" si="10"/>
        <v>0</v>
      </c>
      <c r="J91" s="29"/>
      <c r="K91" s="99" t="s">
        <v>4</v>
      </c>
      <c r="L91" s="99" t="s">
        <v>304</v>
      </c>
      <c r="M91" s="99">
        <v>450</v>
      </c>
      <c r="N91" s="99" t="s">
        <v>305</v>
      </c>
      <c r="O91" s="99" t="s">
        <v>116</v>
      </c>
      <c r="P91" s="99" t="s">
        <v>117</v>
      </c>
      <c r="Q91" s="99">
        <v>4</v>
      </c>
      <c r="R91" s="99">
        <v>500</v>
      </c>
      <c r="S91" s="99">
        <v>23.263999999999999</v>
      </c>
      <c r="T91" s="99">
        <v>100</v>
      </c>
      <c r="Y91" s="124"/>
      <c r="Z91" s="31"/>
    </row>
    <row r="92" spans="1:26" ht="33" thickTop="1" thickBot="1">
      <c r="A92" s="122" t="s">
        <v>51</v>
      </c>
      <c r="B92" s="122" t="s">
        <v>356</v>
      </c>
      <c r="C92" s="101" t="s">
        <v>37</v>
      </c>
      <c r="D92" s="102">
        <v>551.23199999999997</v>
      </c>
      <c r="E92" s="175">
        <f t="shared" si="8"/>
        <v>551.23199999999997</v>
      </c>
      <c r="F92" s="26"/>
      <c r="G92" s="103"/>
      <c r="H92" s="104">
        <f t="shared" si="9"/>
        <v>0</v>
      </c>
      <c r="I92" s="105">
        <f t="shared" si="10"/>
        <v>0</v>
      </c>
      <c r="J92" s="29"/>
      <c r="K92" s="106" t="s">
        <v>4</v>
      </c>
      <c r="L92" s="106" t="s">
        <v>304</v>
      </c>
      <c r="M92" s="106">
        <v>300</v>
      </c>
      <c r="N92" s="106" t="s">
        <v>325</v>
      </c>
      <c r="O92" s="106" t="s">
        <v>116</v>
      </c>
      <c r="P92" s="106" t="s">
        <v>117</v>
      </c>
      <c r="Q92" s="106">
        <v>6</v>
      </c>
      <c r="R92" s="106">
        <v>500</v>
      </c>
      <c r="S92" s="106">
        <v>23.334</v>
      </c>
      <c r="T92" s="106">
        <v>100</v>
      </c>
      <c r="Y92" s="123"/>
      <c r="Z92" s="31"/>
    </row>
    <row r="93" spans="1:26" ht="27" thickTop="1" thickBot="1">
      <c r="A93" s="87" t="s">
        <v>338</v>
      </c>
      <c r="B93" s="87" t="s">
        <v>339</v>
      </c>
      <c r="C93" s="88" t="s">
        <v>261</v>
      </c>
      <c r="D93" s="88">
        <v>198.21600000000001</v>
      </c>
      <c r="E93" s="173">
        <f t="shared" si="8"/>
        <v>198.21600000000001</v>
      </c>
      <c r="F93" s="26"/>
      <c r="G93" s="89"/>
      <c r="H93" s="90">
        <f t="shared" si="9"/>
        <v>0</v>
      </c>
      <c r="I93" s="91">
        <f t="shared" si="10"/>
        <v>0</v>
      </c>
      <c r="J93" s="29"/>
      <c r="K93" s="92" t="s">
        <v>4</v>
      </c>
      <c r="L93" s="92" t="s">
        <v>304</v>
      </c>
      <c r="M93" s="92">
        <v>300</v>
      </c>
      <c r="N93" s="92" t="s">
        <v>325</v>
      </c>
      <c r="O93" s="92" t="s">
        <v>116</v>
      </c>
      <c r="P93" s="92" t="s">
        <v>117</v>
      </c>
      <c r="Q93" s="92">
        <v>6</v>
      </c>
      <c r="R93" s="92">
        <v>500</v>
      </c>
      <c r="S93" s="92">
        <v>23.334</v>
      </c>
      <c r="T93" s="92">
        <v>100</v>
      </c>
      <c r="Y93" s="123"/>
      <c r="Z93" s="31"/>
    </row>
    <row r="94" spans="1:26" ht="26.25" thickBot="1">
      <c r="A94" s="87" t="s">
        <v>357</v>
      </c>
      <c r="B94" s="87" t="s">
        <v>358</v>
      </c>
      <c r="C94" s="88" t="s">
        <v>261</v>
      </c>
      <c r="D94" s="88">
        <v>121.65599999999999</v>
      </c>
      <c r="E94" s="173">
        <f t="shared" si="8"/>
        <v>121.65599999999999</v>
      </c>
      <c r="F94" s="26"/>
      <c r="G94" s="89"/>
      <c r="H94" s="90">
        <f t="shared" si="9"/>
        <v>0</v>
      </c>
      <c r="I94" s="91">
        <f t="shared" si="10"/>
        <v>0</v>
      </c>
      <c r="J94" s="29"/>
      <c r="K94" s="92" t="s">
        <v>4</v>
      </c>
      <c r="L94" s="92" t="s">
        <v>304</v>
      </c>
      <c r="M94" s="92">
        <v>300</v>
      </c>
      <c r="N94" s="92" t="s">
        <v>325</v>
      </c>
      <c r="O94" s="92" t="s">
        <v>116</v>
      </c>
      <c r="P94" s="92" t="s">
        <v>117</v>
      </c>
      <c r="Q94" s="92">
        <v>6</v>
      </c>
      <c r="R94" s="92">
        <v>500</v>
      </c>
      <c r="S94" s="92">
        <v>23.334</v>
      </c>
      <c r="T94" s="92">
        <v>100</v>
      </c>
      <c r="Y94" s="93"/>
      <c r="Z94" s="31"/>
    </row>
    <row r="95" spans="1:26" ht="26.25" thickBot="1">
      <c r="A95" s="87" t="s">
        <v>342</v>
      </c>
      <c r="B95" s="87" t="s">
        <v>343</v>
      </c>
      <c r="C95" s="88" t="s">
        <v>37</v>
      </c>
      <c r="D95" s="88">
        <v>18.54</v>
      </c>
      <c r="E95" s="173">
        <f t="shared" si="8"/>
        <v>18.54</v>
      </c>
      <c r="F95" s="26"/>
      <c r="G95" s="89"/>
      <c r="H95" s="90">
        <f t="shared" si="9"/>
        <v>0</v>
      </c>
      <c r="I95" s="91">
        <f t="shared" si="10"/>
        <v>0</v>
      </c>
      <c r="J95" s="29"/>
      <c r="K95" s="92" t="s">
        <v>4</v>
      </c>
      <c r="L95" s="92" t="s">
        <v>304</v>
      </c>
      <c r="M95" s="92">
        <v>300</v>
      </c>
      <c r="N95" s="92" t="s">
        <v>325</v>
      </c>
      <c r="O95" s="92" t="s">
        <v>116</v>
      </c>
      <c r="P95" s="92" t="s">
        <v>117</v>
      </c>
      <c r="Q95" s="92">
        <v>6</v>
      </c>
      <c r="R95" s="92">
        <v>500</v>
      </c>
      <c r="S95" s="92">
        <v>23.334</v>
      </c>
      <c r="T95" s="92">
        <v>100</v>
      </c>
      <c r="Y95" s="93"/>
      <c r="Z95" s="31"/>
    </row>
    <row r="96" spans="1:26" ht="26.25" thickBot="1">
      <c r="A96" s="94" t="s">
        <v>344</v>
      </c>
      <c r="B96" s="94" t="s">
        <v>345</v>
      </c>
      <c r="C96" s="95" t="s">
        <v>261</v>
      </c>
      <c r="D96" s="95">
        <v>42.564</v>
      </c>
      <c r="E96" s="174">
        <f t="shared" si="8"/>
        <v>42.564</v>
      </c>
      <c r="F96" s="26"/>
      <c r="G96" s="96"/>
      <c r="H96" s="97">
        <f t="shared" si="9"/>
        <v>0</v>
      </c>
      <c r="I96" s="98">
        <f t="shared" si="10"/>
        <v>0</v>
      </c>
      <c r="J96" s="29"/>
      <c r="K96" s="99" t="s">
        <v>4</v>
      </c>
      <c r="L96" s="99" t="s">
        <v>304</v>
      </c>
      <c r="M96" s="99">
        <v>300</v>
      </c>
      <c r="N96" s="99" t="s">
        <v>325</v>
      </c>
      <c r="O96" s="99" t="s">
        <v>116</v>
      </c>
      <c r="P96" s="99" t="s">
        <v>117</v>
      </c>
      <c r="Q96" s="99">
        <v>6</v>
      </c>
      <c r="R96" s="99">
        <v>500</v>
      </c>
      <c r="S96" s="99">
        <v>23.334</v>
      </c>
      <c r="T96" s="99">
        <v>100</v>
      </c>
      <c r="Y96" s="93"/>
      <c r="Z96" s="31"/>
    </row>
    <row r="97" spans="1:26" ht="33" thickTop="1" thickBot="1">
      <c r="A97" s="122" t="s">
        <v>52</v>
      </c>
      <c r="B97" s="122" t="s">
        <v>359</v>
      </c>
      <c r="C97" s="101" t="s">
        <v>37</v>
      </c>
      <c r="D97" s="102">
        <v>599.68799999999999</v>
      </c>
      <c r="E97" s="175">
        <f t="shared" si="8"/>
        <v>599.68799999999999</v>
      </c>
      <c r="F97" s="26"/>
      <c r="G97" s="103"/>
      <c r="H97" s="104">
        <f t="shared" si="9"/>
        <v>0</v>
      </c>
      <c r="I97" s="105">
        <f t="shared" si="10"/>
        <v>0</v>
      </c>
      <c r="J97" s="29"/>
      <c r="K97" s="106" t="s">
        <v>4</v>
      </c>
      <c r="L97" s="106" t="s">
        <v>304</v>
      </c>
      <c r="M97" s="106">
        <v>400</v>
      </c>
      <c r="N97" s="106" t="s">
        <v>325</v>
      </c>
      <c r="O97" s="106" t="s">
        <v>116</v>
      </c>
      <c r="P97" s="106" t="s">
        <v>117</v>
      </c>
      <c r="Q97" s="106">
        <v>6</v>
      </c>
      <c r="R97" s="106">
        <v>500</v>
      </c>
      <c r="S97" s="106">
        <v>25.397999999999996</v>
      </c>
      <c r="T97" s="106">
        <v>100</v>
      </c>
      <c r="Y97" s="93"/>
      <c r="Z97" s="31"/>
    </row>
    <row r="98" spans="1:26" ht="27" thickTop="1" thickBot="1">
      <c r="A98" s="87" t="s">
        <v>338</v>
      </c>
      <c r="B98" s="87" t="s">
        <v>339</v>
      </c>
      <c r="C98" s="88" t="s">
        <v>261</v>
      </c>
      <c r="D98" s="88">
        <v>198.21600000000001</v>
      </c>
      <c r="E98" s="173">
        <f t="shared" si="8"/>
        <v>198.21600000000001</v>
      </c>
      <c r="F98" s="26"/>
      <c r="G98" s="89"/>
      <c r="H98" s="90">
        <f t="shared" si="9"/>
        <v>0</v>
      </c>
      <c r="I98" s="91">
        <f t="shared" si="10"/>
        <v>0</v>
      </c>
      <c r="J98" s="29"/>
      <c r="K98" s="92" t="s">
        <v>4</v>
      </c>
      <c r="L98" s="92" t="s">
        <v>304</v>
      </c>
      <c r="M98" s="92">
        <v>400</v>
      </c>
      <c r="N98" s="92" t="s">
        <v>325</v>
      </c>
      <c r="O98" s="92" t="s">
        <v>116</v>
      </c>
      <c r="P98" s="92" t="s">
        <v>117</v>
      </c>
      <c r="Q98" s="92">
        <v>6</v>
      </c>
      <c r="R98" s="92">
        <v>500</v>
      </c>
      <c r="S98" s="92">
        <v>25.397999999999996</v>
      </c>
      <c r="T98" s="92">
        <v>100</v>
      </c>
      <c r="Y98" s="93"/>
      <c r="Z98" s="31"/>
    </row>
    <row r="99" spans="1:26" ht="26.25" thickBot="1">
      <c r="A99" s="87" t="s">
        <v>357</v>
      </c>
      <c r="B99" s="87" t="s">
        <v>358</v>
      </c>
      <c r="C99" s="88" t="s">
        <v>261</v>
      </c>
      <c r="D99" s="88">
        <v>121.65599999999999</v>
      </c>
      <c r="E99" s="173">
        <f t="shared" si="8"/>
        <v>121.65599999999999</v>
      </c>
      <c r="F99" s="26"/>
      <c r="G99" s="89"/>
      <c r="H99" s="90">
        <f t="shared" si="9"/>
        <v>0</v>
      </c>
      <c r="I99" s="91">
        <f t="shared" si="10"/>
        <v>0</v>
      </c>
      <c r="J99" s="29"/>
      <c r="K99" s="92" t="s">
        <v>4</v>
      </c>
      <c r="L99" s="92" t="s">
        <v>304</v>
      </c>
      <c r="M99" s="92">
        <v>400</v>
      </c>
      <c r="N99" s="92" t="s">
        <v>325</v>
      </c>
      <c r="O99" s="92" t="s">
        <v>116</v>
      </c>
      <c r="P99" s="92" t="s">
        <v>117</v>
      </c>
      <c r="Q99" s="92">
        <v>6</v>
      </c>
      <c r="R99" s="92">
        <v>500</v>
      </c>
      <c r="S99" s="92">
        <v>25.397999999999996</v>
      </c>
      <c r="T99" s="92">
        <v>100</v>
      </c>
      <c r="Y99" s="93"/>
      <c r="Z99" s="31"/>
    </row>
    <row r="100" spans="1:26" ht="26.25" thickBot="1">
      <c r="A100" s="87" t="s">
        <v>347</v>
      </c>
      <c r="B100" s="87" t="s">
        <v>348</v>
      </c>
      <c r="C100" s="88" t="s">
        <v>37</v>
      </c>
      <c r="D100" s="88">
        <v>21.095999999999997</v>
      </c>
      <c r="E100" s="173">
        <f t="shared" si="8"/>
        <v>21.095999999999997</v>
      </c>
      <c r="F100" s="26"/>
      <c r="G100" s="89"/>
      <c r="H100" s="90">
        <f t="shared" si="9"/>
        <v>0</v>
      </c>
      <c r="I100" s="91">
        <f t="shared" si="10"/>
        <v>0</v>
      </c>
      <c r="J100" s="29"/>
      <c r="K100" s="92" t="s">
        <v>4</v>
      </c>
      <c r="L100" s="92" t="s">
        <v>304</v>
      </c>
      <c r="M100" s="92">
        <v>400</v>
      </c>
      <c r="N100" s="92" t="s">
        <v>325</v>
      </c>
      <c r="O100" s="92" t="s">
        <v>116</v>
      </c>
      <c r="P100" s="92" t="s">
        <v>117</v>
      </c>
      <c r="Q100" s="92">
        <v>6</v>
      </c>
      <c r="R100" s="92">
        <v>500</v>
      </c>
      <c r="S100" s="92">
        <v>25.397999999999996</v>
      </c>
      <c r="T100" s="92">
        <v>100</v>
      </c>
      <c r="Y100" s="93"/>
      <c r="Z100" s="31"/>
    </row>
    <row r="101" spans="1:26" ht="26.25" thickBot="1">
      <c r="A101" s="94" t="s">
        <v>349</v>
      </c>
      <c r="B101" s="94" t="s">
        <v>350</v>
      </c>
      <c r="C101" s="95" t="s">
        <v>261</v>
      </c>
      <c r="D101" s="95">
        <v>51.743999999999993</v>
      </c>
      <c r="E101" s="174">
        <f t="shared" si="8"/>
        <v>51.743999999999993</v>
      </c>
      <c r="F101" s="26"/>
      <c r="G101" s="96"/>
      <c r="H101" s="97">
        <f t="shared" si="9"/>
        <v>0</v>
      </c>
      <c r="I101" s="98">
        <f t="shared" si="10"/>
        <v>0</v>
      </c>
      <c r="J101" s="29"/>
      <c r="K101" s="99" t="s">
        <v>4</v>
      </c>
      <c r="L101" s="99" t="s">
        <v>304</v>
      </c>
      <c r="M101" s="99">
        <v>400</v>
      </c>
      <c r="N101" s="99" t="s">
        <v>325</v>
      </c>
      <c r="O101" s="99" t="s">
        <v>116</v>
      </c>
      <c r="P101" s="99" t="s">
        <v>117</v>
      </c>
      <c r="Q101" s="99">
        <v>6</v>
      </c>
      <c r="R101" s="99">
        <v>500</v>
      </c>
      <c r="S101" s="99">
        <v>25.397999999999996</v>
      </c>
      <c r="T101" s="99">
        <v>100</v>
      </c>
      <c r="Y101" s="93"/>
      <c r="Z101" s="31"/>
    </row>
    <row r="102" spans="1:26" ht="33" thickTop="1" thickBot="1">
      <c r="A102" s="122" t="s">
        <v>53</v>
      </c>
      <c r="B102" s="122" t="s">
        <v>360</v>
      </c>
      <c r="C102" s="101" t="s">
        <v>37</v>
      </c>
      <c r="D102" s="102">
        <v>657.10799999999983</v>
      </c>
      <c r="E102" s="175">
        <f t="shared" si="8"/>
        <v>657.10799999999983</v>
      </c>
      <c r="F102" s="26"/>
      <c r="G102" s="103"/>
      <c r="H102" s="104">
        <f t="shared" si="9"/>
        <v>0</v>
      </c>
      <c r="I102" s="105">
        <f t="shared" si="10"/>
        <v>0</v>
      </c>
      <c r="J102" s="29"/>
      <c r="K102" s="106" t="s">
        <v>4</v>
      </c>
      <c r="L102" s="106" t="s">
        <v>304</v>
      </c>
      <c r="M102" s="106">
        <v>450</v>
      </c>
      <c r="N102" s="106" t="s">
        <v>325</v>
      </c>
      <c r="O102" s="106" t="s">
        <v>116</v>
      </c>
      <c r="P102" s="106" t="s">
        <v>117</v>
      </c>
      <c r="Q102" s="106">
        <v>6</v>
      </c>
      <c r="R102" s="106">
        <v>500</v>
      </c>
      <c r="S102" s="106">
        <v>26.501999999999999</v>
      </c>
      <c r="T102" s="106">
        <v>100</v>
      </c>
      <c r="Y102" s="93"/>
      <c r="Z102" s="31"/>
    </row>
    <row r="103" spans="1:26" ht="27" thickTop="1" thickBot="1">
      <c r="A103" s="87" t="s">
        <v>338</v>
      </c>
      <c r="B103" s="87" t="s">
        <v>339</v>
      </c>
      <c r="C103" s="88" t="s">
        <v>261</v>
      </c>
      <c r="D103" s="88">
        <v>198.21600000000001</v>
      </c>
      <c r="E103" s="173">
        <f t="shared" si="8"/>
        <v>198.21600000000001</v>
      </c>
      <c r="F103" s="26"/>
      <c r="G103" s="89"/>
      <c r="H103" s="90">
        <f t="shared" si="9"/>
        <v>0</v>
      </c>
      <c r="I103" s="91">
        <f t="shared" si="10"/>
        <v>0</v>
      </c>
      <c r="J103" s="29"/>
      <c r="K103" s="92" t="s">
        <v>4</v>
      </c>
      <c r="L103" s="92" t="s">
        <v>304</v>
      </c>
      <c r="M103" s="92">
        <v>450</v>
      </c>
      <c r="N103" s="92" t="s">
        <v>325</v>
      </c>
      <c r="O103" s="92" t="s">
        <v>116</v>
      </c>
      <c r="P103" s="92" t="s">
        <v>117</v>
      </c>
      <c r="Q103" s="92">
        <v>6</v>
      </c>
      <c r="R103" s="92">
        <v>500</v>
      </c>
      <c r="S103" s="92">
        <v>26.501999999999999</v>
      </c>
      <c r="T103" s="92">
        <v>100</v>
      </c>
      <c r="Y103" s="93"/>
      <c r="Z103" s="31"/>
    </row>
    <row r="104" spans="1:26" ht="26.25" thickBot="1">
      <c r="A104" s="87" t="s">
        <v>357</v>
      </c>
      <c r="B104" s="87" t="s">
        <v>358</v>
      </c>
      <c r="C104" s="88" t="s">
        <v>261</v>
      </c>
      <c r="D104" s="88">
        <v>121.65599999999999</v>
      </c>
      <c r="E104" s="173">
        <f t="shared" si="8"/>
        <v>121.65599999999999</v>
      </c>
      <c r="F104" s="26"/>
      <c r="G104" s="89"/>
      <c r="H104" s="90">
        <f t="shared" si="9"/>
        <v>0</v>
      </c>
      <c r="I104" s="91">
        <f t="shared" si="10"/>
        <v>0</v>
      </c>
      <c r="J104" s="29"/>
      <c r="K104" s="92" t="s">
        <v>4</v>
      </c>
      <c r="L104" s="92" t="s">
        <v>304</v>
      </c>
      <c r="M104" s="92">
        <v>450</v>
      </c>
      <c r="N104" s="92" t="s">
        <v>325</v>
      </c>
      <c r="O104" s="92" t="s">
        <v>116</v>
      </c>
      <c r="P104" s="92" t="s">
        <v>117</v>
      </c>
      <c r="Q104" s="92">
        <v>6</v>
      </c>
      <c r="R104" s="92">
        <v>500</v>
      </c>
      <c r="S104" s="92">
        <v>26.501999999999999</v>
      </c>
      <c r="T104" s="92">
        <v>100</v>
      </c>
      <c r="Y104" s="93"/>
      <c r="Z104" s="31"/>
    </row>
    <row r="105" spans="1:26" ht="26.25" thickBot="1">
      <c r="A105" s="87" t="s">
        <v>352</v>
      </c>
      <c r="B105" s="87" t="s">
        <v>353</v>
      </c>
      <c r="C105" s="88" t="s">
        <v>37</v>
      </c>
      <c r="D105" s="88">
        <v>24.095999999999997</v>
      </c>
      <c r="E105" s="173">
        <f t="shared" si="8"/>
        <v>24.095999999999997</v>
      </c>
      <c r="F105" s="26"/>
      <c r="G105" s="89"/>
      <c r="H105" s="90">
        <f t="shared" si="9"/>
        <v>0</v>
      </c>
      <c r="I105" s="91">
        <f t="shared" si="10"/>
        <v>0</v>
      </c>
      <c r="J105" s="29"/>
      <c r="K105" s="92" t="s">
        <v>4</v>
      </c>
      <c r="L105" s="92" t="s">
        <v>304</v>
      </c>
      <c r="M105" s="92">
        <v>450</v>
      </c>
      <c r="N105" s="92" t="s">
        <v>325</v>
      </c>
      <c r="O105" s="92" t="s">
        <v>116</v>
      </c>
      <c r="P105" s="92" t="s">
        <v>117</v>
      </c>
      <c r="Q105" s="92">
        <v>6</v>
      </c>
      <c r="R105" s="92">
        <v>500</v>
      </c>
      <c r="S105" s="92">
        <v>26.501999999999999</v>
      </c>
      <c r="T105" s="92">
        <v>100</v>
      </c>
      <c r="Y105" s="93"/>
      <c r="Z105" s="31"/>
    </row>
    <row r="106" spans="1:26" ht="26.25" thickBot="1">
      <c r="A106" s="94" t="s">
        <v>354</v>
      </c>
      <c r="B106" s="94" t="s">
        <v>355</v>
      </c>
      <c r="C106" s="95" t="s">
        <v>261</v>
      </c>
      <c r="D106" s="95">
        <v>62.627999999999993</v>
      </c>
      <c r="E106" s="174">
        <f t="shared" si="8"/>
        <v>62.627999999999993</v>
      </c>
      <c r="F106" s="26"/>
      <c r="G106" s="96"/>
      <c r="H106" s="97">
        <f t="shared" si="9"/>
        <v>0</v>
      </c>
      <c r="I106" s="98">
        <f t="shared" si="10"/>
        <v>0</v>
      </c>
      <c r="J106" s="29"/>
      <c r="K106" s="99" t="s">
        <v>4</v>
      </c>
      <c r="L106" s="99" t="s">
        <v>304</v>
      </c>
      <c r="M106" s="99">
        <v>450</v>
      </c>
      <c r="N106" s="99" t="s">
        <v>325</v>
      </c>
      <c r="O106" s="99" t="s">
        <v>116</v>
      </c>
      <c r="P106" s="99" t="s">
        <v>117</v>
      </c>
      <c r="Q106" s="99">
        <v>6</v>
      </c>
      <c r="R106" s="99">
        <v>500</v>
      </c>
      <c r="S106" s="99">
        <v>26.501999999999999</v>
      </c>
      <c r="T106" s="99">
        <v>100</v>
      </c>
      <c r="Y106" s="93"/>
      <c r="Z106" s="31"/>
    </row>
    <row r="107" spans="1:26" ht="33" thickTop="1" thickBot="1">
      <c r="A107" s="122" t="s">
        <v>54</v>
      </c>
      <c r="B107" s="122" t="s">
        <v>361</v>
      </c>
      <c r="C107" s="101" t="s">
        <v>37</v>
      </c>
      <c r="D107" s="102">
        <v>617.83199999999999</v>
      </c>
      <c r="E107" s="175">
        <f t="shared" si="8"/>
        <v>617.83199999999999</v>
      </c>
      <c r="F107" s="26"/>
      <c r="G107" s="103"/>
      <c r="H107" s="104">
        <f t="shared" si="9"/>
        <v>0</v>
      </c>
      <c r="I107" s="105">
        <f t="shared" si="10"/>
        <v>0</v>
      </c>
      <c r="J107" s="29"/>
      <c r="K107" s="106" t="s">
        <v>4</v>
      </c>
      <c r="L107" s="106" t="s">
        <v>304</v>
      </c>
      <c r="M107" s="106">
        <v>300</v>
      </c>
      <c r="N107" s="106" t="s">
        <v>332</v>
      </c>
      <c r="O107" s="106" t="s">
        <v>116</v>
      </c>
      <c r="P107" s="106" t="s">
        <v>117</v>
      </c>
      <c r="Q107" s="106">
        <v>6</v>
      </c>
      <c r="R107" s="106">
        <v>500</v>
      </c>
      <c r="S107" s="106">
        <v>26.071999999999999</v>
      </c>
      <c r="T107" s="106">
        <v>100</v>
      </c>
      <c r="Y107" s="93"/>
      <c r="Z107" s="31"/>
    </row>
    <row r="108" spans="1:26" ht="27" thickTop="1" thickBot="1">
      <c r="A108" s="87" t="s">
        <v>338</v>
      </c>
      <c r="B108" s="87" t="s">
        <v>339</v>
      </c>
      <c r="C108" s="88" t="s">
        <v>261</v>
      </c>
      <c r="D108" s="88">
        <v>198.21600000000001</v>
      </c>
      <c r="E108" s="173">
        <f t="shared" si="8"/>
        <v>198.21600000000001</v>
      </c>
      <c r="F108" s="26"/>
      <c r="G108" s="89"/>
      <c r="H108" s="90">
        <f t="shared" si="9"/>
        <v>0</v>
      </c>
      <c r="I108" s="91">
        <f t="shared" si="10"/>
        <v>0</v>
      </c>
      <c r="J108" s="29"/>
      <c r="K108" s="92" t="s">
        <v>4</v>
      </c>
      <c r="L108" s="92" t="s">
        <v>304</v>
      </c>
      <c r="M108" s="92">
        <v>300</v>
      </c>
      <c r="N108" s="92" t="s">
        <v>332</v>
      </c>
      <c r="O108" s="92" t="s">
        <v>116</v>
      </c>
      <c r="P108" s="92" t="s">
        <v>117</v>
      </c>
      <c r="Q108" s="92">
        <v>6</v>
      </c>
      <c r="R108" s="92">
        <v>500</v>
      </c>
      <c r="S108" s="92">
        <v>26.071999999999999</v>
      </c>
      <c r="T108" s="92">
        <v>100</v>
      </c>
      <c r="Y108" s="93"/>
      <c r="Z108" s="31"/>
    </row>
    <row r="109" spans="1:26" ht="26.25" thickBot="1">
      <c r="A109" s="87" t="s">
        <v>362</v>
      </c>
      <c r="B109" s="87" t="s">
        <v>363</v>
      </c>
      <c r="C109" s="88" t="s">
        <v>261</v>
      </c>
      <c r="D109" s="88">
        <v>145.69199999999998</v>
      </c>
      <c r="E109" s="173">
        <f t="shared" si="8"/>
        <v>145.69199999999998</v>
      </c>
      <c r="F109" s="26"/>
      <c r="G109" s="89"/>
      <c r="H109" s="90">
        <f t="shared" si="9"/>
        <v>0</v>
      </c>
      <c r="I109" s="91">
        <f t="shared" si="10"/>
        <v>0</v>
      </c>
      <c r="J109" s="29"/>
      <c r="K109" s="92" t="s">
        <v>4</v>
      </c>
      <c r="L109" s="92" t="s">
        <v>304</v>
      </c>
      <c r="M109" s="92">
        <v>300</v>
      </c>
      <c r="N109" s="92" t="s">
        <v>332</v>
      </c>
      <c r="O109" s="92" t="s">
        <v>116</v>
      </c>
      <c r="P109" s="92" t="s">
        <v>117</v>
      </c>
      <c r="Q109" s="92">
        <v>6</v>
      </c>
      <c r="R109" s="92">
        <v>500</v>
      </c>
      <c r="S109" s="92">
        <v>26.071999999999999</v>
      </c>
      <c r="T109" s="92">
        <v>100</v>
      </c>
      <c r="Y109" s="93"/>
      <c r="Z109" s="31"/>
    </row>
    <row r="110" spans="1:26" ht="26.25" thickBot="1">
      <c r="A110" s="87" t="s">
        <v>342</v>
      </c>
      <c r="B110" s="87" t="s">
        <v>343</v>
      </c>
      <c r="C110" s="88" t="s">
        <v>37</v>
      </c>
      <c r="D110" s="88">
        <v>18.54</v>
      </c>
      <c r="E110" s="173">
        <f t="shared" si="8"/>
        <v>18.54</v>
      </c>
      <c r="F110" s="26"/>
      <c r="G110" s="89"/>
      <c r="H110" s="90">
        <f t="shared" si="9"/>
        <v>0</v>
      </c>
      <c r="I110" s="91">
        <f t="shared" si="10"/>
        <v>0</v>
      </c>
      <c r="J110" s="29"/>
      <c r="K110" s="92" t="s">
        <v>4</v>
      </c>
      <c r="L110" s="92" t="s">
        <v>304</v>
      </c>
      <c r="M110" s="92">
        <v>300</v>
      </c>
      <c r="N110" s="92" t="s">
        <v>332</v>
      </c>
      <c r="O110" s="92" t="s">
        <v>116</v>
      </c>
      <c r="P110" s="92" t="s">
        <v>117</v>
      </c>
      <c r="Q110" s="92">
        <v>6</v>
      </c>
      <c r="R110" s="92">
        <v>500</v>
      </c>
      <c r="S110" s="92">
        <v>26.071999999999999</v>
      </c>
      <c r="T110" s="92">
        <v>100</v>
      </c>
      <c r="Y110" s="93"/>
      <c r="Z110" s="31"/>
    </row>
    <row r="111" spans="1:26" ht="26.25" thickBot="1">
      <c r="A111" s="94" t="s">
        <v>344</v>
      </c>
      <c r="B111" s="94" t="s">
        <v>345</v>
      </c>
      <c r="C111" s="95" t="s">
        <v>261</v>
      </c>
      <c r="D111" s="95">
        <v>42.564</v>
      </c>
      <c r="E111" s="174">
        <f t="shared" si="8"/>
        <v>42.564</v>
      </c>
      <c r="F111" s="26"/>
      <c r="G111" s="96"/>
      <c r="H111" s="97">
        <f t="shared" si="9"/>
        <v>0</v>
      </c>
      <c r="I111" s="98">
        <f t="shared" si="10"/>
        <v>0</v>
      </c>
      <c r="J111" s="29"/>
      <c r="K111" s="99" t="s">
        <v>4</v>
      </c>
      <c r="L111" s="99" t="s">
        <v>304</v>
      </c>
      <c r="M111" s="99">
        <v>300</v>
      </c>
      <c r="N111" s="99" t="s">
        <v>332</v>
      </c>
      <c r="O111" s="99" t="s">
        <v>116</v>
      </c>
      <c r="P111" s="99" t="s">
        <v>117</v>
      </c>
      <c r="Q111" s="99">
        <v>6</v>
      </c>
      <c r="R111" s="99">
        <v>500</v>
      </c>
      <c r="S111" s="99">
        <v>26.071999999999999</v>
      </c>
      <c r="T111" s="99">
        <v>100</v>
      </c>
      <c r="Y111" s="93"/>
      <c r="Z111" s="31"/>
    </row>
    <row r="112" spans="1:26" ht="33" thickTop="1" thickBot="1">
      <c r="A112" s="122" t="s">
        <v>55</v>
      </c>
      <c r="B112" s="122" t="s">
        <v>364</v>
      </c>
      <c r="C112" s="101" t="s">
        <v>37</v>
      </c>
      <c r="D112" s="102">
        <v>675.46800000000007</v>
      </c>
      <c r="E112" s="175">
        <f t="shared" si="8"/>
        <v>675.46800000000007</v>
      </c>
      <c r="F112" s="26"/>
      <c r="G112" s="103"/>
      <c r="H112" s="104">
        <f t="shared" si="9"/>
        <v>0</v>
      </c>
      <c r="I112" s="105">
        <f t="shared" si="10"/>
        <v>0</v>
      </c>
      <c r="J112" s="29"/>
      <c r="K112" s="106" t="s">
        <v>4</v>
      </c>
      <c r="L112" s="106" t="s">
        <v>304</v>
      </c>
      <c r="M112" s="106">
        <v>400</v>
      </c>
      <c r="N112" s="106" t="s">
        <v>332</v>
      </c>
      <c r="O112" s="106" t="s">
        <v>116</v>
      </c>
      <c r="P112" s="106" t="s">
        <v>117</v>
      </c>
      <c r="Q112" s="106">
        <v>6</v>
      </c>
      <c r="R112" s="106">
        <v>500</v>
      </c>
      <c r="S112" s="106">
        <v>28.523999999999997</v>
      </c>
      <c r="T112" s="106">
        <v>100</v>
      </c>
      <c r="Y112" s="93"/>
      <c r="Z112" s="31"/>
    </row>
    <row r="113" spans="1:26" ht="27" thickTop="1" thickBot="1">
      <c r="A113" s="87" t="s">
        <v>338</v>
      </c>
      <c r="B113" s="87" t="s">
        <v>339</v>
      </c>
      <c r="C113" s="88" t="s">
        <v>261</v>
      </c>
      <c r="D113" s="88">
        <v>198.21600000000001</v>
      </c>
      <c r="E113" s="173">
        <f t="shared" si="8"/>
        <v>198.21600000000001</v>
      </c>
      <c r="F113" s="26"/>
      <c r="G113" s="89"/>
      <c r="H113" s="90">
        <f t="shared" si="9"/>
        <v>0</v>
      </c>
      <c r="I113" s="91">
        <f t="shared" si="10"/>
        <v>0</v>
      </c>
      <c r="J113" s="29"/>
      <c r="K113" s="92" t="s">
        <v>4</v>
      </c>
      <c r="L113" s="92" t="s">
        <v>304</v>
      </c>
      <c r="M113" s="92">
        <v>400</v>
      </c>
      <c r="N113" s="92" t="s">
        <v>332</v>
      </c>
      <c r="O113" s="92" t="s">
        <v>116</v>
      </c>
      <c r="P113" s="92" t="s">
        <v>117</v>
      </c>
      <c r="Q113" s="92">
        <v>6</v>
      </c>
      <c r="R113" s="92">
        <v>500</v>
      </c>
      <c r="S113" s="92">
        <v>28.523999999999997</v>
      </c>
      <c r="T113" s="92">
        <v>100</v>
      </c>
      <c r="Y113" s="93"/>
      <c r="Z113" s="31"/>
    </row>
    <row r="114" spans="1:26" ht="26.25" thickBot="1">
      <c r="A114" s="87" t="s">
        <v>362</v>
      </c>
      <c r="B114" s="87" t="s">
        <v>363</v>
      </c>
      <c r="C114" s="88" t="s">
        <v>261</v>
      </c>
      <c r="D114" s="88">
        <v>145.69199999999998</v>
      </c>
      <c r="E114" s="173">
        <f t="shared" si="8"/>
        <v>145.69199999999998</v>
      </c>
      <c r="F114" s="26"/>
      <c r="G114" s="89"/>
      <c r="H114" s="90">
        <f t="shared" si="9"/>
        <v>0</v>
      </c>
      <c r="I114" s="91">
        <f t="shared" si="10"/>
        <v>0</v>
      </c>
      <c r="J114" s="29"/>
      <c r="K114" s="92" t="s">
        <v>4</v>
      </c>
      <c r="L114" s="92" t="s">
        <v>304</v>
      </c>
      <c r="M114" s="92">
        <v>400</v>
      </c>
      <c r="N114" s="92" t="s">
        <v>332</v>
      </c>
      <c r="O114" s="92" t="s">
        <v>116</v>
      </c>
      <c r="P114" s="92" t="s">
        <v>117</v>
      </c>
      <c r="Q114" s="92">
        <v>6</v>
      </c>
      <c r="R114" s="92">
        <v>500</v>
      </c>
      <c r="S114" s="92">
        <v>28.523999999999997</v>
      </c>
      <c r="T114" s="92">
        <v>100</v>
      </c>
      <c r="Y114" s="93"/>
      <c r="Z114" s="31"/>
    </row>
    <row r="115" spans="1:26" ht="26.25" thickBot="1">
      <c r="A115" s="87" t="s">
        <v>347</v>
      </c>
      <c r="B115" s="87" t="s">
        <v>348</v>
      </c>
      <c r="C115" s="88" t="s">
        <v>37</v>
      </c>
      <c r="D115" s="88">
        <v>21.095999999999997</v>
      </c>
      <c r="E115" s="173">
        <f t="shared" si="8"/>
        <v>21.095999999999997</v>
      </c>
      <c r="F115" s="26"/>
      <c r="G115" s="89"/>
      <c r="H115" s="90">
        <f t="shared" si="9"/>
        <v>0</v>
      </c>
      <c r="I115" s="91">
        <f t="shared" si="10"/>
        <v>0</v>
      </c>
      <c r="J115" s="29"/>
      <c r="K115" s="92" t="s">
        <v>4</v>
      </c>
      <c r="L115" s="92" t="s">
        <v>304</v>
      </c>
      <c r="M115" s="92">
        <v>400</v>
      </c>
      <c r="N115" s="92" t="s">
        <v>332</v>
      </c>
      <c r="O115" s="92" t="s">
        <v>116</v>
      </c>
      <c r="P115" s="92" t="s">
        <v>117</v>
      </c>
      <c r="Q115" s="92">
        <v>6</v>
      </c>
      <c r="R115" s="92">
        <v>500</v>
      </c>
      <c r="S115" s="92">
        <v>28.523999999999997</v>
      </c>
      <c r="T115" s="92">
        <v>100</v>
      </c>
      <c r="Y115" s="93"/>
      <c r="Z115" s="31"/>
    </row>
    <row r="116" spans="1:26" ht="26.25" thickBot="1">
      <c r="A116" s="94" t="s">
        <v>349</v>
      </c>
      <c r="B116" s="94" t="s">
        <v>350</v>
      </c>
      <c r="C116" s="95" t="s">
        <v>261</v>
      </c>
      <c r="D116" s="95">
        <v>51.743999999999993</v>
      </c>
      <c r="E116" s="174">
        <f t="shared" si="8"/>
        <v>51.743999999999993</v>
      </c>
      <c r="F116" s="26"/>
      <c r="G116" s="96"/>
      <c r="H116" s="97">
        <f t="shared" si="9"/>
        <v>0</v>
      </c>
      <c r="I116" s="98">
        <f t="shared" si="10"/>
        <v>0</v>
      </c>
      <c r="J116" s="29"/>
      <c r="K116" s="99" t="s">
        <v>4</v>
      </c>
      <c r="L116" s="99" t="s">
        <v>304</v>
      </c>
      <c r="M116" s="99">
        <v>400</v>
      </c>
      <c r="N116" s="99" t="s">
        <v>332</v>
      </c>
      <c r="O116" s="99" t="s">
        <v>116</v>
      </c>
      <c r="P116" s="99" t="s">
        <v>117</v>
      </c>
      <c r="Q116" s="99">
        <v>6</v>
      </c>
      <c r="R116" s="99">
        <v>500</v>
      </c>
      <c r="S116" s="99">
        <v>28.523999999999997</v>
      </c>
      <c r="T116" s="99">
        <v>100</v>
      </c>
      <c r="Y116" s="93"/>
      <c r="Z116" s="31"/>
    </row>
    <row r="117" spans="1:26" ht="33" thickTop="1" thickBot="1">
      <c r="A117" s="122" t="s">
        <v>56</v>
      </c>
      <c r="B117" s="122" t="s">
        <v>365</v>
      </c>
      <c r="C117" s="101" t="s">
        <v>37</v>
      </c>
      <c r="D117" s="102">
        <v>743.77199999999993</v>
      </c>
      <c r="E117" s="175">
        <f t="shared" si="8"/>
        <v>743.77199999999993</v>
      </c>
      <c r="F117" s="26"/>
      <c r="G117" s="103"/>
      <c r="H117" s="104">
        <f t="shared" si="9"/>
        <v>0</v>
      </c>
      <c r="I117" s="105">
        <f t="shared" si="10"/>
        <v>0</v>
      </c>
      <c r="J117" s="29"/>
      <c r="K117" s="106" t="s">
        <v>4</v>
      </c>
      <c r="L117" s="106" t="s">
        <v>304</v>
      </c>
      <c r="M117" s="106">
        <v>450</v>
      </c>
      <c r="N117" s="106" t="s">
        <v>332</v>
      </c>
      <c r="O117" s="106" t="s">
        <v>116</v>
      </c>
      <c r="P117" s="106" t="s">
        <v>117</v>
      </c>
      <c r="Q117" s="106">
        <v>6</v>
      </c>
      <c r="R117" s="106">
        <v>500</v>
      </c>
      <c r="S117" s="106">
        <v>29.839999999999996</v>
      </c>
      <c r="T117" s="106">
        <v>100</v>
      </c>
      <c r="Y117" s="93"/>
      <c r="Z117" s="31"/>
    </row>
    <row r="118" spans="1:26" ht="27" thickTop="1" thickBot="1">
      <c r="A118" s="87" t="s">
        <v>338</v>
      </c>
      <c r="B118" s="87" t="s">
        <v>339</v>
      </c>
      <c r="C118" s="88" t="s">
        <v>261</v>
      </c>
      <c r="D118" s="88">
        <v>198.21600000000001</v>
      </c>
      <c r="E118" s="173">
        <f t="shared" si="8"/>
        <v>198.21600000000001</v>
      </c>
      <c r="F118" s="26"/>
      <c r="G118" s="89"/>
      <c r="H118" s="90">
        <f t="shared" si="9"/>
        <v>0</v>
      </c>
      <c r="I118" s="91">
        <f t="shared" si="10"/>
        <v>0</v>
      </c>
      <c r="J118" s="29"/>
      <c r="K118" s="92" t="s">
        <v>4</v>
      </c>
      <c r="L118" s="92" t="s">
        <v>304</v>
      </c>
      <c r="M118" s="92">
        <v>450</v>
      </c>
      <c r="N118" s="92" t="s">
        <v>332</v>
      </c>
      <c r="O118" s="92" t="s">
        <v>116</v>
      </c>
      <c r="P118" s="92" t="s">
        <v>117</v>
      </c>
      <c r="Q118" s="92">
        <v>6</v>
      </c>
      <c r="R118" s="92">
        <v>500</v>
      </c>
      <c r="S118" s="92">
        <v>29.839999999999996</v>
      </c>
      <c r="T118" s="92">
        <v>100</v>
      </c>
      <c r="Y118" s="93"/>
      <c r="Z118" s="31"/>
    </row>
    <row r="119" spans="1:26" ht="26.25" thickBot="1">
      <c r="A119" s="87" t="s">
        <v>362</v>
      </c>
      <c r="B119" s="87" t="s">
        <v>363</v>
      </c>
      <c r="C119" s="88" t="s">
        <v>261</v>
      </c>
      <c r="D119" s="88">
        <v>145.69199999999998</v>
      </c>
      <c r="E119" s="173">
        <f t="shared" si="8"/>
        <v>145.69199999999998</v>
      </c>
      <c r="F119" s="26"/>
      <c r="G119" s="89"/>
      <c r="H119" s="90">
        <f t="shared" si="9"/>
        <v>0</v>
      </c>
      <c r="I119" s="91">
        <f t="shared" si="10"/>
        <v>0</v>
      </c>
      <c r="J119" s="29"/>
      <c r="K119" s="92" t="s">
        <v>4</v>
      </c>
      <c r="L119" s="92" t="s">
        <v>304</v>
      </c>
      <c r="M119" s="92">
        <v>450</v>
      </c>
      <c r="N119" s="92" t="s">
        <v>332</v>
      </c>
      <c r="O119" s="92" t="s">
        <v>116</v>
      </c>
      <c r="P119" s="92" t="s">
        <v>117</v>
      </c>
      <c r="Q119" s="92">
        <v>6</v>
      </c>
      <c r="R119" s="92">
        <v>500</v>
      </c>
      <c r="S119" s="92">
        <v>29.839999999999996</v>
      </c>
      <c r="T119" s="92">
        <v>100</v>
      </c>
      <c r="Y119" s="93"/>
      <c r="Z119" s="31"/>
    </row>
    <row r="120" spans="1:26" ht="26.25" thickBot="1">
      <c r="A120" s="87" t="s">
        <v>352</v>
      </c>
      <c r="B120" s="87" t="s">
        <v>353</v>
      </c>
      <c r="C120" s="88" t="s">
        <v>37</v>
      </c>
      <c r="D120" s="88">
        <v>24.095999999999997</v>
      </c>
      <c r="E120" s="173">
        <f t="shared" si="8"/>
        <v>24.095999999999997</v>
      </c>
      <c r="F120" s="26"/>
      <c r="G120" s="89"/>
      <c r="H120" s="90">
        <f t="shared" si="9"/>
        <v>0</v>
      </c>
      <c r="I120" s="91">
        <f t="shared" si="10"/>
        <v>0</v>
      </c>
      <c r="J120" s="29"/>
      <c r="K120" s="92" t="s">
        <v>4</v>
      </c>
      <c r="L120" s="92" t="s">
        <v>304</v>
      </c>
      <c r="M120" s="92">
        <v>450</v>
      </c>
      <c r="N120" s="92" t="s">
        <v>332</v>
      </c>
      <c r="O120" s="92" t="s">
        <v>116</v>
      </c>
      <c r="P120" s="92" t="s">
        <v>117</v>
      </c>
      <c r="Q120" s="92">
        <v>6</v>
      </c>
      <c r="R120" s="92">
        <v>500</v>
      </c>
      <c r="S120" s="92">
        <v>29.839999999999996</v>
      </c>
      <c r="T120" s="92">
        <v>100</v>
      </c>
      <c r="Y120" s="93"/>
      <c r="Z120" s="31"/>
    </row>
    <row r="121" spans="1:26" ht="26.25" thickBot="1">
      <c r="A121" s="94" t="s">
        <v>354</v>
      </c>
      <c r="B121" s="94" t="s">
        <v>355</v>
      </c>
      <c r="C121" s="95" t="s">
        <v>261</v>
      </c>
      <c r="D121" s="95">
        <v>62.627999999999993</v>
      </c>
      <c r="E121" s="174">
        <f t="shared" si="8"/>
        <v>62.627999999999993</v>
      </c>
      <c r="F121" s="26"/>
      <c r="G121" s="96"/>
      <c r="H121" s="97">
        <f t="shared" si="9"/>
        <v>0</v>
      </c>
      <c r="I121" s="98">
        <f t="shared" si="10"/>
        <v>0</v>
      </c>
      <c r="J121" s="29"/>
      <c r="K121" s="99" t="s">
        <v>4</v>
      </c>
      <c r="L121" s="99" t="s">
        <v>304</v>
      </c>
      <c r="M121" s="99">
        <v>450</v>
      </c>
      <c r="N121" s="99" t="s">
        <v>332</v>
      </c>
      <c r="O121" s="99" t="s">
        <v>116</v>
      </c>
      <c r="P121" s="99" t="s">
        <v>117</v>
      </c>
      <c r="Q121" s="99">
        <v>6</v>
      </c>
      <c r="R121" s="99">
        <v>500</v>
      </c>
      <c r="S121" s="99">
        <v>29.839999999999996</v>
      </c>
      <c r="T121" s="99">
        <v>100</v>
      </c>
      <c r="Y121" s="93"/>
      <c r="Z121" s="31"/>
    </row>
    <row r="122" spans="1:26" ht="33" thickTop="1" thickBot="1">
      <c r="A122" s="122" t="s">
        <v>57</v>
      </c>
      <c r="B122" s="122" t="s">
        <v>366</v>
      </c>
      <c r="C122" s="101" t="s">
        <v>37</v>
      </c>
      <c r="D122" s="102">
        <v>459.3</v>
      </c>
      <c r="E122" s="175">
        <f t="shared" si="8"/>
        <v>459.3</v>
      </c>
      <c r="F122" s="26"/>
      <c r="G122" s="103"/>
      <c r="H122" s="104">
        <f t="shared" si="9"/>
        <v>0</v>
      </c>
      <c r="I122" s="105">
        <f t="shared" si="10"/>
        <v>0</v>
      </c>
      <c r="J122" s="29"/>
      <c r="K122" s="106" t="s">
        <v>4</v>
      </c>
      <c r="L122" s="106" t="s">
        <v>304</v>
      </c>
      <c r="M122" s="106">
        <v>300</v>
      </c>
      <c r="N122" s="106" t="s">
        <v>332</v>
      </c>
      <c r="O122" s="106" t="s">
        <v>114</v>
      </c>
      <c r="P122" s="106" t="s">
        <v>115</v>
      </c>
      <c r="Q122" s="106">
        <v>6</v>
      </c>
      <c r="R122" s="106">
        <v>500</v>
      </c>
      <c r="S122" s="106">
        <v>21.648</v>
      </c>
      <c r="T122" s="106">
        <v>100</v>
      </c>
      <c r="Y122" s="93"/>
      <c r="Z122" s="31"/>
    </row>
    <row r="123" spans="1:26" ht="27" thickTop="1" thickBot="1">
      <c r="A123" s="87" t="s">
        <v>306</v>
      </c>
      <c r="B123" s="87" t="s">
        <v>307</v>
      </c>
      <c r="C123" s="88" t="s">
        <v>261</v>
      </c>
      <c r="D123" s="88">
        <v>198.21600000000001</v>
      </c>
      <c r="E123" s="173">
        <f t="shared" si="8"/>
        <v>198.21600000000001</v>
      </c>
      <c r="F123" s="26"/>
      <c r="G123" s="89"/>
      <c r="H123" s="90">
        <f t="shared" si="9"/>
        <v>0</v>
      </c>
      <c r="I123" s="91">
        <f t="shared" si="10"/>
        <v>0</v>
      </c>
      <c r="J123" s="29"/>
      <c r="K123" s="92" t="s">
        <v>4</v>
      </c>
      <c r="L123" s="92" t="s">
        <v>304</v>
      </c>
      <c r="M123" s="92">
        <v>300</v>
      </c>
      <c r="N123" s="92" t="s">
        <v>332</v>
      </c>
      <c r="O123" s="92" t="s">
        <v>114</v>
      </c>
      <c r="P123" s="92" t="s">
        <v>115</v>
      </c>
      <c r="Q123" s="92">
        <v>6</v>
      </c>
      <c r="R123" s="92">
        <v>500</v>
      </c>
      <c r="S123" s="92">
        <v>21.648</v>
      </c>
      <c r="T123" s="92">
        <v>100</v>
      </c>
      <c r="Y123" s="93"/>
      <c r="Z123" s="31"/>
    </row>
    <row r="124" spans="1:26" ht="16.5" thickBot="1">
      <c r="A124" s="87" t="s">
        <v>308</v>
      </c>
      <c r="B124" s="87" t="s">
        <v>309</v>
      </c>
      <c r="C124" s="88" t="s">
        <v>261</v>
      </c>
      <c r="D124" s="88">
        <v>110.16</v>
      </c>
      <c r="E124" s="173">
        <f t="shared" si="8"/>
        <v>110.16</v>
      </c>
      <c r="F124" s="26"/>
      <c r="G124" s="89"/>
      <c r="H124" s="90">
        <f t="shared" si="9"/>
        <v>0</v>
      </c>
      <c r="I124" s="91">
        <f t="shared" si="10"/>
        <v>0</v>
      </c>
      <c r="J124" s="29"/>
      <c r="K124" s="92" t="s">
        <v>4</v>
      </c>
      <c r="L124" s="92" t="s">
        <v>304</v>
      </c>
      <c r="M124" s="92">
        <v>300</v>
      </c>
      <c r="N124" s="92" t="s">
        <v>332</v>
      </c>
      <c r="O124" s="92" t="s">
        <v>114</v>
      </c>
      <c r="P124" s="92" t="s">
        <v>115</v>
      </c>
      <c r="Q124" s="92">
        <v>6</v>
      </c>
      <c r="R124" s="92">
        <v>500</v>
      </c>
      <c r="S124" s="92">
        <v>21.648</v>
      </c>
      <c r="T124" s="92">
        <v>100</v>
      </c>
      <c r="Y124" s="93"/>
      <c r="Z124" s="31"/>
    </row>
    <row r="125" spans="1:26" ht="26.25" thickBot="1">
      <c r="A125" s="87" t="s">
        <v>310</v>
      </c>
      <c r="B125" s="87" t="s">
        <v>311</v>
      </c>
      <c r="C125" s="88" t="s">
        <v>37</v>
      </c>
      <c r="D125" s="88">
        <v>18.54</v>
      </c>
      <c r="E125" s="173">
        <f t="shared" si="8"/>
        <v>18.54</v>
      </c>
      <c r="F125" s="26"/>
      <c r="G125" s="89"/>
      <c r="H125" s="90">
        <f t="shared" si="9"/>
        <v>0</v>
      </c>
      <c r="I125" s="91">
        <f t="shared" si="10"/>
        <v>0</v>
      </c>
      <c r="J125" s="29"/>
      <c r="K125" s="92" t="s">
        <v>4</v>
      </c>
      <c r="L125" s="92" t="s">
        <v>304</v>
      </c>
      <c r="M125" s="92">
        <v>300</v>
      </c>
      <c r="N125" s="92" t="s">
        <v>332</v>
      </c>
      <c r="O125" s="92" t="s">
        <v>114</v>
      </c>
      <c r="P125" s="92" t="s">
        <v>115</v>
      </c>
      <c r="Q125" s="92">
        <v>6</v>
      </c>
      <c r="R125" s="92">
        <v>500</v>
      </c>
      <c r="S125" s="92">
        <v>21.648</v>
      </c>
      <c r="T125" s="92">
        <v>100</v>
      </c>
      <c r="Y125" s="93"/>
      <c r="Z125" s="31"/>
    </row>
    <row r="126" spans="1:26" ht="26.25" thickBot="1">
      <c r="A126" s="94" t="s">
        <v>367</v>
      </c>
      <c r="B126" s="94" t="s">
        <v>368</v>
      </c>
      <c r="C126" s="95" t="s">
        <v>261</v>
      </c>
      <c r="D126" s="95">
        <v>33.095999999999997</v>
      </c>
      <c r="E126" s="174">
        <f t="shared" si="8"/>
        <v>33.095999999999997</v>
      </c>
      <c r="F126" s="26"/>
      <c r="G126" s="96"/>
      <c r="H126" s="97">
        <f t="shared" si="9"/>
        <v>0</v>
      </c>
      <c r="I126" s="98">
        <f t="shared" si="10"/>
        <v>0</v>
      </c>
      <c r="J126" s="29"/>
      <c r="K126" s="99" t="s">
        <v>4</v>
      </c>
      <c r="L126" s="99" t="s">
        <v>304</v>
      </c>
      <c r="M126" s="99">
        <v>300</v>
      </c>
      <c r="N126" s="99" t="s">
        <v>332</v>
      </c>
      <c r="O126" s="99" t="s">
        <v>114</v>
      </c>
      <c r="P126" s="99" t="s">
        <v>115</v>
      </c>
      <c r="Q126" s="99">
        <v>6</v>
      </c>
      <c r="R126" s="99">
        <v>500</v>
      </c>
      <c r="S126" s="99">
        <v>21.648</v>
      </c>
      <c r="T126" s="99">
        <v>100</v>
      </c>
      <c r="Y126" s="93"/>
      <c r="Z126" s="31"/>
    </row>
    <row r="127" spans="1:26" ht="33" thickTop="1" thickBot="1">
      <c r="A127" s="122" t="s">
        <v>58</v>
      </c>
      <c r="B127" s="122" t="s">
        <v>369</v>
      </c>
      <c r="C127" s="101" t="s">
        <v>37</v>
      </c>
      <c r="D127" s="102">
        <v>473.56799999999998</v>
      </c>
      <c r="E127" s="175">
        <f t="shared" si="8"/>
        <v>473.56799999999998</v>
      </c>
      <c r="F127" s="26"/>
      <c r="G127" s="103"/>
      <c r="H127" s="104">
        <f t="shared" si="9"/>
        <v>0</v>
      </c>
      <c r="I127" s="105">
        <f t="shared" si="10"/>
        <v>0</v>
      </c>
      <c r="J127" s="29"/>
      <c r="K127" s="106" t="s">
        <v>4</v>
      </c>
      <c r="L127" s="106" t="s">
        <v>304</v>
      </c>
      <c r="M127" s="106">
        <v>400</v>
      </c>
      <c r="N127" s="106" t="s">
        <v>305</v>
      </c>
      <c r="O127" s="106" t="s">
        <v>114</v>
      </c>
      <c r="P127" s="106" t="s">
        <v>115</v>
      </c>
      <c r="Q127" s="106">
        <v>4</v>
      </c>
      <c r="R127" s="106">
        <v>500</v>
      </c>
      <c r="S127" s="106">
        <v>23.631999999999998</v>
      </c>
      <c r="T127" s="106">
        <v>100</v>
      </c>
      <c r="Y127" s="93"/>
      <c r="Z127" s="31"/>
    </row>
    <row r="128" spans="1:26" ht="27" thickTop="1" thickBot="1">
      <c r="A128" s="87" t="s">
        <v>306</v>
      </c>
      <c r="B128" s="87" t="s">
        <v>307</v>
      </c>
      <c r="C128" s="88" t="s">
        <v>261</v>
      </c>
      <c r="D128" s="88">
        <v>198.21600000000001</v>
      </c>
      <c r="E128" s="173">
        <f t="shared" si="8"/>
        <v>198.21600000000001</v>
      </c>
      <c r="F128" s="26"/>
      <c r="G128" s="89"/>
      <c r="H128" s="90">
        <f t="shared" si="9"/>
        <v>0</v>
      </c>
      <c r="I128" s="91">
        <f t="shared" si="10"/>
        <v>0</v>
      </c>
      <c r="J128" s="29"/>
      <c r="K128" s="92" t="s">
        <v>4</v>
      </c>
      <c r="L128" s="92" t="s">
        <v>304</v>
      </c>
      <c r="M128" s="92">
        <v>400</v>
      </c>
      <c r="N128" s="92" t="s">
        <v>305</v>
      </c>
      <c r="O128" s="92" t="s">
        <v>114</v>
      </c>
      <c r="P128" s="92" t="s">
        <v>115</v>
      </c>
      <c r="Q128" s="92">
        <v>4</v>
      </c>
      <c r="R128" s="92">
        <v>500</v>
      </c>
      <c r="S128" s="92">
        <v>23.631999999999998</v>
      </c>
      <c r="T128" s="92">
        <v>100</v>
      </c>
      <c r="Y128" s="93"/>
      <c r="Z128" s="31"/>
    </row>
    <row r="129" spans="1:26" ht="16.5" thickBot="1">
      <c r="A129" s="87" t="s">
        <v>308</v>
      </c>
      <c r="B129" s="87" t="s">
        <v>309</v>
      </c>
      <c r="C129" s="88" t="s">
        <v>261</v>
      </c>
      <c r="D129" s="88">
        <v>110.16</v>
      </c>
      <c r="E129" s="173">
        <f t="shared" si="8"/>
        <v>110.16</v>
      </c>
      <c r="F129" s="26"/>
      <c r="G129" s="89"/>
      <c r="H129" s="90">
        <f t="shared" si="9"/>
        <v>0</v>
      </c>
      <c r="I129" s="91">
        <f t="shared" si="10"/>
        <v>0</v>
      </c>
      <c r="J129" s="29"/>
      <c r="K129" s="92" t="s">
        <v>4</v>
      </c>
      <c r="L129" s="92" t="s">
        <v>304</v>
      </c>
      <c r="M129" s="92">
        <v>400</v>
      </c>
      <c r="N129" s="92" t="s">
        <v>305</v>
      </c>
      <c r="O129" s="92" t="s">
        <v>114</v>
      </c>
      <c r="P129" s="92" t="s">
        <v>115</v>
      </c>
      <c r="Q129" s="92">
        <v>4</v>
      </c>
      <c r="R129" s="92">
        <v>500</v>
      </c>
      <c r="S129" s="92">
        <v>23.631999999999998</v>
      </c>
      <c r="T129" s="92">
        <v>100</v>
      </c>
      <c r="Y129" s="93"/>
      <c r="Z129" s="31"/>
    </row>
    <row r="130" spans="1:26" ht="26.25" thickBot="1">
      <c r="A130" s="87" t="s">
        <v>315</v>
      </c>
      <c r="B130" s="87" t="s">
        <v>316</v>
      </c>
      <c r="C130" s="88" t="s">
        <v>37</v>
      </c>
      <c r="D130" s="88">
        <v>21.095999999999997</v>
      </c>
      <c r="E130" s="173">
        <f t="shared" si="8"/>
        <v>21.095999999999997</v>
      </c>
      <c r="F130" s="26"/>
      <c r="G130" s="89"/>
      <c r="H130" s="90">
        <f t="shared" si="9"/>
        <v>0</v>
      </c>
      <c r="I130" s="91">
        <f t="shared" si="10"/>
        <v>0</v>
      </c>
      <c r="J130" s="29"/>
      <c r="K130" s="92" t="s">
        <v>4</v>
      </c>
      <c r="L130" s="92" t="s">
        <v>304</v>
      </c>
      <c r="M130" s="92">
        <v>400</v>
      </c>
      <c r="N130" s="92" t="s">
        <v>305</v>
      </c>
      <c r="O130" s="92" t="s">
        <v>114</v>
      </c>
      <c r="P130" s="92" t="s">
        <v>115</v>
      </c>
      <c r="Q130" s="92">
        <v>4</v>
      </c>
      <c r="R130" s="92">
        <v>500</v>
      </c>
      <c r="S130" s="92">
        <v>23.631999999999998</v>
      </c>
      <c r="T130" s="92">
        <v>100</v>
      </c>
      <c r="Y130" s="93"/>
      <c r="Z130" s="31"/>
    </row>
    <row r="131" spans="1:26" ht="26.25" thickBot="1">
      <c r="A131" s="94" t="s">
        <v>370</v>
      </c>
      <c r="B131" s="94" t="s">
        <v>371</v>
      </c>
      <c r="C131" s="95" t="s">
        <v>261</v>
      </c>
      <c r="D131" s="95">
        <v>36.024000000000001</v>
      </c>
      <c r="E131" s="174">
        <f t="shared" si="8"/>
        <v>36.024000000000001</v>
      </c>
      <c r="F131" s="26"/>
      <c r="G131" s="96"/>
      <c r="H131" s="97">
        <f t="shared" si="9"/>
        <v>0</v>
      </c>
      <c r="I131" s="98">
        <f t="shared" si="10"/>
        <v>0</v>
      </c>
      <c r="J131" s="29"/>
      <c r="K131" s="99" t="s">
        <v>4</v>
      </c>
      <c r="L131" s="99" t="s">
        <v>304</v>
      </c>
      <c r="M131" s="99">
        <v>400</v>
      </c>
      <c r="N131" s="99" t="s">
        <v>305</v>
      </c>
      <c r="O131" s="99" t="s">
        <v>114</v>
      </c>
      <c r="P131" s="99" t="s">
        <v>115</v>
      </c>
      <c r="Q131" s="99">
        <v>4</v>
      </c>
      <c r="R131" s="99">
        <v>500</v>
      </c>
      <c r="S131" s="99">
        <v>23.631999999999998</v>
      </c>
      <c r="T131" s="99">
        <v>100</v>
      </c>
      <c r="Y131" s="93"/>
      <c r="Z131" s="31"/>
    </row>
    <row r="132" spans="1:26" ht="33" thickTop="1" thickBot="1">
      <c r="A132" s="122" t="s">
        <v>59</v>
      </c>
      <c r="B132" s="122" t="s">
        <v>372</v>
      </c>
      <c r="C132" s="101" t="s">
        <v>37</v>
      </c>
      <c r="D132" s="102">
        <v>513.04799999999989</v>
      </c>
      <c r="E132" s="175">
        <f t="shared" si="8"/>
        <v>513.04799999999989</v>
      </c>
      <c r="F132" s="26"/>
      <c r="G132" s="103"/>
      <c r="H132" s="104">
        <f t="shared" si="9"/>
        <v>0</v>
      </c>
      <c r="I132" s="105">
        <f t="shared" si="10"/>
        <v>0</v>
      </c>
      <c r="J132" s="29"/>
      <c r="K132" s="106" t="s">
        <v>4</v>
      </c>
      <c r="L132" s="106" t="s">
        <v>304</v>
      </c>
      <c r="M132" s="106">
        <v>450</v>
      </c>
      <c r="N132" s="106" t="s">
        <v>305</v>
      </c>
      <c r="O132" s="106" t="s">
        <v>114</v>
      </c>
      <c r="P132" s="106" t="s">
        <v>115</v>
      </c>
      <c r="Q132" s="106">
        <v>4</v>
      </c>
      <c r="R132" s="106">
        <v>500</v>
      </c>
      <c r="S132" s="106">
        <v>24.256</v>
      </c>
      <c r="T132" s="106">
        <v>100</v>
      </c>
      <c r="Y132" s="93"/>
      <c r="Z132" s="31"/>
    </row>
    <row r="133" spans="1:26" ht="27" thickTop="1" thickBot="1">
      <c r="A133" s="87" t="s">
        <v>306</v>
      </c>
      <c r="B133" s="87" t="s">
        <v>307</v>
      </c>
      <c r="C133" s="88" t="s">
        <v>261</v>
      </c>
      <c r="D133" s="88">
        <v>198.21600000000001</v>
      </c>
      <c r="E133" s="173">
        <f t="shared" si="8"/>
        <v>198.21600000000001</v>
      </c>
      <c r="F133" s="26"/>
      <c r="G133" s="89"/>
      <c r="H133" s="90">
        <f t="shared" si="9"/>
        <v>0</v>
      </c>
      <c r="I133" s="91">
        <f t="shared" si="10"/>
        <v>0</v>
      </c>
      <c r="J133" s="29"/>
      <c r="K133" s="92" t="s">
        <v>4</v>
      </c>
      <c r="L133" s="92" t="s">
        <v>304</v>
      </c>
      <c r="M133" s="92">
        <v>450</v>
      </c>
      <c r="N133" s="92" t="s">
        <v>305</v>
      </c>
      <c r="O133" s="92" t="s">
        <v>114</v>
      </c>
      <c r="P133" s="92" t="s">
        <v>115</v>
      </c>
      <c r="Q133" s="92">
        <v>4</v>
      </c>
      <c r="R133" s="92">
        <v>500</v>
      </c>
      <c r="S133" s="92">
        <v>24.256</v>
      </c>
      <c r="T133" s="92">
        <v>100</v>
      </c>
      <c r="Y133" s="125"/>
      <c r="Z133" s="31"/>
    </row>
    <row r="134" spans="1:26" ht="16.5" thickBot="1">
      <c r="A134" s="87" t="s">
        <v>308</v>
      </c>
      <c r="B134" s="87" t="s">
        <v>309</v>
      </c>
      <c r="C134" s="88" t="s">
        <v>261</v>
      </c>
      <c r="D134" s="88">
        <v>110.16</v>
      </c>
      <c r="E134" s="173">
        <f t="shared" si="8"/>
        <v>110.16</v>
      </c>
      <c r="F134" s="26"/>
      <c r="G134" s="89"/>
      <c r="H134" s="90">
        <f t="shared" si="9"/>
        <v>0</v>
      </c>
      <c r="I134" s="91">
        <f t="shared" si="10"/>
        <v>0</v>
      </c>
      <c r="J134" s="29"/>
      <c r="K134" s="92" t="s">
        <v>4</v>
      </c>
      <c r="L134" s="92" t="s">
        <v>304</v>
      </c>
      <c r="M134" s="92">
        <v>450</v>
      </c>
      <c r="N134" s="92" t="s">
        <v>305</v>
      </c>
      <c r="O134" s="92" t="s">
        <v>114</v>
      </c>
      <c r="P134" s="92" t="s">
        <v>115</v>
      </c>
      <c r="Q134" s="92">
        <v>4</v>
      </c>
      <c r="R134" s="92">
        <v>500</v>
      </c>
      <c r="S134" s="92">
        <v>24.256</v>
      </c>
      <c r="T134" s="92">
        <v>100</v>
      </c>
      <c r="Y134" s="93"/>
      <c r="Z134" s="31"/>
    </row>
    <row r="135" spans="1:26" ht="26.25" thickBot="1">
      <c r="A135" s="87" t="s">
        <v>320</v>
      </c>
      <c r="B135" s="87" t="s">
        <v>321</v>
      </c>
      <c r="C135" s="88" t="s">
        <v>37</v>
      </c>
      <c r="D135" s="88">
        <v>24.095999999999997</v>
      </c>
      <c r="E135" s="173">
        <f t="shared" si="8"/>
        <v>24.095999999999997</v>
      </c>
      <c r="F135" s="26"/>
      <c r="G135" s="89"/>
      <c r="H135" s="90">
        <f t="shared" si="9"/>
        <v>0</v>
      </c>
      <c r="I135" s="91">
        <f t="shared" si="10"/>
        <v>0</v>
      </c>
      <c r="J135" s="29"/>
      <c r="K135" s="92" t="s">
        <v>4</v>
      </c>
      <c r="L135" s="92" t="s">
        <v>304</v>
      </c>
      <c r="M135" s="92">
        <v>450</v>
      </c>
      <c r="N135" s="92" t="s">
        <v>305</v>
      </c>
      <c r="O135" s="92" t="s">
        <v>114</v>
      </c>
      <c r="P135" s="92" t="s">
        <v>115</v>
      </c>
      <c r="Q135" s="92">
        <v>4</v>
      </c>
      <c r="R135" s="92">
        <v>500</v>
      </c>
      <c r="S135" s="92">
        <v>24.256</v>
      </c>
      <c r="T135" s="92">
        <v>100</v>
      </c>
      <c r="Y135" s="93"/>
      <c r="Z135" s="31"/>
    </row>
    <row r="136" spans="1:26" ht="26.25" thickBot="1">
      <c r="A136" s="94" t="s">
        <v>373</v>
      </c>
      <c r="B136" s="94" t="s">
        <v>374</v>
      </c>
      <c r="C136" s="95" t="s">
        <v>261</v>
      </c>
      <c r="D136" s="95">
        <v>45.143999999999998</v>
      </c>
      <c r="E136" s="174">
        <f t="shared" si="8"/>
        <v>45.143999999999998</v>
      </c>
      <c r="F136" s="26"/>
      <c r="G136" s="96"/>
      <c r="H136" s="97">
        <f t="shared" si="9"/>
        <v>0</v>
      </c>
      <c r="I136" s="98">
        <f t="shared" si="10"/>
        <v>0</v>
      </c>
      <c r="J136" s="29"/>
      <c r="K136" s="99" t="s">
        <v>4</v>
      </c>
      <c r="L136" s="99" t="s">
        <v>304</v>
      </c>
      <c r="M136" s="99">
        <v>450</v>
      </c>
      <c r="N136" s="99" t="s">
        <v>305</v>
      </c>
      <c r="O136" s="99" t="s">
        <v>114</v>
      </c>
      <c r="P136" s="99" t="s">
        <v>115</v>
      </c>
      <c r="Q136" s="99">
        <v>4</v>
      </c>
      <c r="R136" s="99">
        <v>500</v>
      </c>
      <c r="S136" s="99">
        <v>24.256</v>
      </c>
      <c r="T136" s="99">
        <v>100</v>
      </c>
      <c r="Y136" s="93"/>
      <c r="Z136" s="31"/>
    </row>
    <row r="137" spans="1:26" ht="33" thickTop="1" thickBot="1">
      <c r="A137" s="122" t="s">
        <v>60</v>
      </c>
      <c r="B137" s="122" t="s">
        <v>375</v>
      </c>
      <c r="C137" s="101" t="s">
        <v>37</v>
      </c>
      <c r="D137" s="102">
        <v>503.89199999999994</v>
      </c>
      <c r="E137" s="175">
        <f t="shared" si="8"/>
        <v>503.89199999999994</v>
      </c>
      <c r="F137" s="26"/>
      <c r="G137" s="103"/>
      <c r="H137" s="104">
        <f t="shared" si="9"/>
        <v>0</v>
      </c>
      <c r="I137" s="105">
        <f t="shared" si="10"/>
        <v>0</v>
      </c>
      <c r="J137" s="29"/>
      <c r="K137" s="106" t="s">
        <v>4</v>
      </c>
      <c r="L137" s="106" t="s">
        <v>304</v>
      </c>
      <c r="M137" s="106">
        <v>300</v>
      </c>
      <c r="N137" s="106" t="s">
        <v>325</v>
      </c>
      <c r="O137" s="106" t="s">
        <v>114</v>
      </c>
      <c r="P137" s="106" t="s">
        <v>115</v>
      </c>
      <c r="Q137" s="106">
        <v>6</v>
      </c>
      <c r="R137" s="106">
        <v>500</v>
      </c>
      <c r="S137" s="106">
        <v>24.506</v>
      </c>
      <c r="T137" s="106">
        <v>100</v>
      </c>
      <c r="Y137" s="93"/>
      <c r="Z137" s="31"/>
    </row>
    <row r="138" spans="1:26" ht="27" thickTop="1" thickBot="1">
      <c r="A138" s="87" t="s">
        <v>306</v>
      </c>
      <c r="B138" s="87" t="s">
        <v>307</v>
      </c>
      <c r="C138" s="88" t="s">
        <v>261</v>
      </c>
      <c r="D138" s="88">
        <v>198.21600000000001</v>
      </c>
      <c r="E138" s="173">
        <f t="shared" si="8"/>
        <v>198.21600000000001</v>
      </c>
      <c r="F138" s="26"/>
      <c r="G138" s="89"/>
      <c r="H138" s="90">
        <f t="shared" si="9"/>
        <v>0</v>
      </c>
      <c r="I138" s="91">
        <f t="shared" si="10"/>
        <v>0</v>
      </c>
      <c r="J138" s="29"/>
      <c r="K138" s="92" t="s">
        <v>4</v>
      </c>
      <c r="L138" s="92" t="s">
        <v>304</v>
      </c>
      <c r="M138" s="92">
        <v>300</v>
      </c>
      <c r="N138" s="92" t="s">
        <v>325</v>
      </c>
      <c r="O138" s="92" t="s">
        <v>114</v>
      </c>
      <c r="P138" s="92" t="s">
        <v>115</v>
      </c>
      <c r="Q138" s="92">
        <v>6</v>
      </c>
      <c r="R138" s="92">
        <v>500</v>
      </c>
      <c r="S138" s="92">
        <v>24.506</v>
      </c>
      <c r="T138" s="92">
        <v>100</v>
      </c>
      <c r="Y138" s="93"/>
      <c r="Z138" s="31"/>
    </row>
    <row r="139" spans="1:26" ht="16.5" thickBot="1">
      <c r="A139" s="87" t="s">
        <v>326</v>
      </c>
      <c r="B139" s="87" t="s">
        <v>327</v>
      </c>
      <c r="C139" s="88" t="s">
        <v>261</v>
      </c>
      <c r="D139" s="88">
        <v>121.65599999999999</v>
      </c>
      <c r="E139" s="173">
        <f t="shared" si="8"/>
        <v>121.65599999999999</v>
      </c>
      <c r="F139" s="26"/>
      <c r="G139" s="89"/>
      <c r="H139" s="90">
        <f t="shared" si="9"/>
        <v>0</v>
      </c>
      <c r="I139" s="91">
        <f t="shared" si="10"/>
        <v>0</v>
      </c>
      <c r="J139" s="29"/>
      <c r="K139" s="92" t="s">
        <v>4</v>
      </c>
      <c r="L139" s="92" t="s">
        <v>304</v>
      </c>
      <c r="M139" s="92">
        <v>300</v>
      </c>
      <c r="N139" s="92" t="s">
        <v>325</v>
      </c>
      <c r="O139" s="92" t="s">
        <v>114</v>
      </c>
      <c r="P139" s="92" t="s">
        <v>115</v>
      </c>
      <c r="Q139" s="92">
        <v>6</v>
      </c>
      <c r="R139" s="92">
        <v>500</v>
      </c>
      <c r="S139" s="92">
        <v>24.506</v>
      </c>
      <c r="T139" s="92">
        <v>100</v>
      </c>
      <c r="Y139" s="93"/>
      <c r="Z139" s="31"/>
    </row>
    <row r="140" spans="1:26" ht="26.25" thickBot="1">
      <c r="A140" s="87" t="s">
        <v>310</v>
      </c>
      <c r="B140" s="87" t="s">
        <v>311</v>
      </c>
      <c r="C140" s="88" t="s">
        <v>37</v>
      </c>
      <c r="D140" s="88">
        <v>18.54</v>
      </c>
      <c r="E140" s="173">
        <f t="shared" si="8"/>
        <v>18.54</v>
      </c>
      <c r="F140" s="26"/>
      <c r="G140" s="89"/>
      <c r="H140" s="90">
        <f t="shared" si="9"/>
        <v>0</v>
      </c>
      <c r="I140" s="91">
        <f t="shared" si="10"/>
        <v>0</v>
      </c>
      <c r="J140" s="29"/>
      <c r="K140" s="92" t="s">
        <v>4</v>
      </c>
      <c r="L140" s="92" t="s">
        <v>304</v>
      </c>
      <c r="M140" s="92">
        <v>300</v>
      </c>
      <c r="N140" s="92" t="s">
        <v>325</v>
      </c>
      <c r="O140" s="92" t="s">
        <v>114</v>
      </c>
      <c r="P140" s="92" t="s">
        <v>115</v>
      </c>
      <c r="Q140" s="92">
        <v>6</v>
      </c>
      <c r="R140" s="92">
        <v>500</v>
      </c>
      <c r="S140" s="92">
        <v>24.506</v>
      </c>
      <c r="T140" s="92">
        <v>100</v>
      </c>
      <c r="Y140" s="93"/>
      <c r="Z140" s="31"/>
    </row>
    <row r="141" spans="1:26" ht="26.25" thickBot="1">
      <c r="A141" s="94" t="s">
        <v>367</v>
      </c>
      <c r="B141" s="94" t="s">
        <v>368</v>
      </c>
      <c r="C141" s="95" t="s">
        <v>261</v>
      </c>
      <c r="D141" s="95">
        <v>33.095999999999997</v>
      </c>
      <c r="E141" s="174">
        <f t="shared" si="8"/>
        <v>33.095999999999997</v>
      </c>
      <c r="F141" s="26"/>
      <c r="G141" s="96"/>
      <c r="H141" s="97">
        <f t="shared" si="9"/>
        <v>0</v>
      </c>
      <c r="I141" s="98">
        <f t="shared" si="10"/>
        <v>0</v>
      </c>
      <c r="J141" s="29"/>
      <c r="K141" s="99" t="s">
        <v>4</v>
      </c>
      <c r="L141" s="99" t="s">
        <v>304</v>
      </c>
      <c r="M141" s="99">
        <v>300</v>
      </c>
      <c r="N141" s="99" t="s">
        <v>325</v>
      </c>
      <c r="O141" s="99" t="s">
        <v>114</v>
      </c>
      <c r="P141" s="99" t="s">
        <v>115</v>
      </c>
      <c r="Q141" s="99">
        <v>6</v>
      </c>
      <c r="R141" s="99">
        <v>500</v>
      </c>
      <c r="S141" s="99">
        <v>24.506</v>
      </c>
      <c r="T141" s="99">
        <v>100</v>
      </c>
      <c r="Y141" s="93"/>
      <c r="Z141" s="31"/>
    </row>
    <row r="142" spans="1:26" ht="33" thickTop="1" thickBot="1">
      <c r="A142" s="122" t="s">
        <v>61</v>
      </c>
      <c r="B142" s="122" t="s">
        <v>376</v>
      </c>
      <c r="C142" s="101" t="s">
        <v>37</v>
      </c>
      <c r="D142" s="102">
        <v>521.08799999999997</v>
      </c>
      <c r="E142" s="175">
        <f t="shared" si="8"/>
        <v>521.08799999999997</v>
      </c>
      <c r="F142" s="26"/>
      <c r="G142" s="103"/>
      <c r="H142" s="104">
        <f t="shared" si="9"/>
        <v>0</v>
      </c>
      <c r="I142" s="105">
        <f t="shared" si="10"/>
        <v>0</v>
      </c>
      <c r="J142" s="29"/>
      <c r="K142" s="106" t="s">
        <v>4</v>
      </c>
      <c r="L142" s="106" t="s">
        <v>304</v>
      </c>
      <c r="M142" s="106">
        <v>400</v>
      </c>
      <c r="N142" s="106" t="s">
        <v>325</v>
      </c>
      <c r="O142" s="106" t="s">
        <v>114</v>
      </c>
      <c r="P142" s="106" t="s">
        <v>115</v>
      </c>
      <c r="Q142" s="106">
        <v>6</v>
      </c>
      <c r="R142" s="106">
        <v>500</v>
      </c>
      <c r="S142" s="106">
        <v>26.954999999999998</v>
      </c>
      <c r="T142" s="106">
        <v>100</v>
      </c>
      <c r="Y142" s="93"/>
      <c r="Z142" s="31"/>
    </row>
    <row r="143" spans="1:26" ht="27" thickTop="1" thickBot="1">
      <c r="A143" s="87" t="s">
        <v>306</v>
      </c>
      <c r="B143" s="87" t="s">
        <v>307</v>
      </c>
      <c r="C143" s="88" t="s">
        <v>261</v>
      </c>
      <c r="D143" s="88">
        <v>198.21600000000001</v>
      </c>
      <c r="E143" s="173">
        <f t="shared" si="8"/>
        <v>198.21600000000001</v>
      </c>
      <c r="F143" s="26"/>
      <c r="G143" s="89"/>
      <c r="H143" s="90">
        <f t="shared" si="9"/>
        <v>0</v>
      </c>
      <c r="I143" s="91">
        <f t="shared" si="10"/>
        <v>0</v>
      </c>
      <c r="J143" s="29"/>
      <c r="K143" s="92" t="s">
        <v>4</v>
      </c>
      <c r="L143" s="92" t="s">
        <v>304</v>
      </c>
      <c r="M143" s="92">
        <v>400</v>
      </c>
      <c r="N143" s="92" t="s">
        <v>325</v>
      </c>
      <c r="O143" s="92" t="s">
        <v>114</v>
      </c>
      <c r="P143" s="92" t="s">
        <v>115</v>
      </c>
      <c r="Q143" s="92">
        <v>6</v>
      </c>
      <c r="R143" s="92">
        <v>500</v>
      </c>
      <c r="S143" s="92">
        <v>26.954999999999998</v>
      </c>
      <c r="T143" s="92">
        <v>100</v>
      </c>
      <c r="Y143" s="125"/>
      <c r="Z143" s="31"/>
    </row>
    <row r="144" spans="1:26" ht="16.5" thickBot="1">
      <c r="A144" s="87" t="s">
        <v>326</v>
      </c>
      <c r="B144" s="87" t="s">
        <v>327</v>
      </c>
      <c r="C144" s="88" t="s">
        <v>261</v>
      </c>
      <c r="D144" s="88">
        <v>121.65599999999999</v>
      </c>
      <c r="E144" s="173">
        <f t="shared" si="8"/>
        <v>121.65599999999999</v>
      </c>
      <c r="F144" s="26"/>
      <c r="G144" s="89"/>
      <c r="H144" s="90">
        <f t="shared" si="9"/>
        <v>0</v>
      </c>
      <c r="I144" s="91">
        <f t="shared" si="10"/>
        <v>0</v>
      </c>
      <c r="J144" s="29"/>
      <c r="K144" s="92" t="s">
        <v>4</v>
      </c>
      <c r="L144" s="92" t="s">
        <v>304</v>
      </c>
      <c r="M144" s="92">
        <v>400</v>
      </c>
      <c r="N144" s="92" t="s">
        <v>325</v>
      </c>
      <c r="O144" s="92" t="s">
        <v>114</v>
      </c>
      <c r="P144" s="92" t="s">
        <v>115</v>
      </c>
      <c r="Q144" s="92">
        <v>6</v>
      </c>
      <c r="R144" s="92">
        <v>500</v>
      </c>
      <c r="S144" s="92">
        <v>26.954999999999998</v>
      </c>
      <c r="T144" s="92">
        <v>100</v>
      </c>
      <c r="Y144" s="93"/>
      <c r="Z144" s="31"/>
    </row>
    <row r="145" spans="1:26" ht="26.25" thickBot="1">
      <c r="A145" s="87" t="s">
        <v>315</v>
      </c>
      <c r="B145" s="87" t="s">
        <v>316</v>
      </c>
      <c r="C145" s="88" t="s">
        <v>37</v>
      </c>
      <c r="D145" s="88">
        <v>21.095999999999997</v>
      </c>
      <c r="E145" s="173">
        <f t="shared" si="8"/>
        <v>21.095999999999997</v>
      </c>
      <c r="F145" s="26"/>
      <c r="G145" s="89"/>
      <c r="H145" s="90">
        <f t="shared" si="9"/>
        <v>0</v>
      </c>
      <c r="I145" s="91">
        <f t="shared" si="10"/>
        <v>0</v>
      </c>
      <c r="J145" s="29"/>
      <c r="K145" s="92" t="s">
        <v>4</v>
      </c>
      <c r="L145" s="92" t="s">
        <v>304</v>
      </c>
      <c r="M145" s="92">
        <v>400</v>
      </c>
      <c r="N145" s="92" t="s">
        <v>325</v>
      </c>
      <c r="O145" s="92" t="s">
        <v>114</v>
      </c>
      <c r="P145" s="92" t="s">
        <v>115</v>
      </c>
      <c r="Q145" s="92">
        <v>6</v>
      </c>
      <c r="R145" s="92">
        <v>500</v>
      </c>
      <c r="S145" s="92">
        <v>26.954999999999998</v>
      </c>
      <c r="T145" s="92">
        <v>100</v>
      </c>
      <c r="Y145" s="93"/>
      <c r="Z145" s="31"/>
    </row>
    <row r="146" spans="1:26" ht="26.25" thickBot="1">
      <c r="A146" s="94" t="s">
        <v>370</v>
      </c>
      <c r="B146" s="94" t="s">
        <v>371</v>
      </c>
      <c r="C146" s="95" t="s">
        <v>261</v>
      </c>
      <c r="D146" s="95">
        <v>36.024000000000001</v>
      </c>
      <c r="E146" s="174">
        <f t="shared" si="8"/>
        <v>36.024000000000001</v>
      </c>
      <c r="F146" s="26"/>
      <c r="G146" s="96"/>
      <c r="H146" s="97">
        <f t="shared" si="9"/>
        <v>0</v>
      </c>
      <c r="I146" s="98">
        <f t="shared" si="10"/>
        <v>0</v>
      </c>
      <c r="J146" s="29"/>
      <c r="K146" s="99" t="s">
        <v>4</v>
      </c>
      <c r="L146" s="99" t="s">
        <v>304</v>
      </c>
      <c r="M146" s="99">
        <v>400</v>
      </c>
      <c r="N146" s="99" t="s">
        <v>325</v>
      </c>
      <c r="O146" s="99" t="s">
        <v>114</v>
      </c>
      <c r="P146" s="99" t="s">
        <v>115</v>
      </c>
      <c r="Q146" s="99">
        <v>6</v>
      </c>
      <c r="R146" s="99">
        <v>500</v>
      </c>
      <c r="S146" s="99">
        <v>26.954999999999998</v>
      </c>
      <c r="T146" s="99">
        <v>100</v>
      </c>
      <c r="Y146" s="93"/>
      <c r="Z146" s="31"/>
    </row>
    <row r="147" spans="1:26" ht="33" thickTop="1" thickBot="1">
      <c r="A147" s="122" t="s">
        <v>62</v>
      </c>
      <c r="B147" s="122" t="s">
        <v>377</v>
      </c>
      <c r="C147" s="101" t="s">
        <v>37</v>
      </c>
      <c r="D147" s="102">
        <v>569.68799999999999</v>
      </c>
      <c r="E147" s="175">
        <f t="shared" si="8"/>
        <v>569.68799999999999</v>
      </c>
      <c r="F147" s="26"/>
      <c r="G147" s="103"/>
      <c r="H147" s="104">
        <f t="shared" si="9"/>
        <v>0</v>
      </c>
      <c r="I147" s="105">
        <f t="shared" si="10"/>
        <v>0</v>
      </c>
      <c r="J147" s="29"/>
      <c r="K147" s="106" t="s">
        <v>4</v>
      </c>
      <c r="L147" s="106" t="s">
        <v>304</v>
      </c>
      <c r="M147" s="106">
        <v>450</v>
      </c>
      <c r="N147" s="106" t="s">
        <v>325</v>
      </c>
      <c r="O147" s="106" t="s">
        <v>114</v>
      </c>
      <c r="P147" s="106" t="s">
        <v>115</v>
      </c>
      <c r="Q147" s="106">
        <v>6</v>
      </c>
      <c r="R147" s="106">
        <v>500</v>
      </c>
      <c r="S147" s="106">
        <v>27.723999999999997</v>
      </c>
      <c r="T147" s="106">
        <v>100</v>
      </c>
      <c r="Y147" s="93"/>
      <c r="Z147" s="31"/>
    </row>
    <row r="148" spans="1:26" ht="27" thickTop="1" thickBot="1">
      <c r="A148" s="87" t="s">
        <v>306</v>
      </c>
      <c r="B148" s="87" t="s">
        <v>307</v>
      </c>
      <c r="C148" s="88" t="s">
        <v>261</v>
      </c>
      <c r="D148" s="88">
        <v>198.21600000000001</v>
      </c>
      <c r="E148" s="173">
        <f t="shared" si="8"/>
        <v>198.21600000000001</v>
      </c>
      <c r="F148" s="26"/>
      <c r="G148" s="89"/>
      <c r="H148" s="90">
        <f t="shared" si="9"/>
        <v>0</v>
      </c>
      <c r="I148" s="91">
        <f t="shared" si="10"/>
        <v>0</v>
      </c>
      <c r="J148" s="29"/>
      <c r="K148" s="92" t="s">
        <v>4</v>
      </c>
      <c r="L148" s="92" t="s">
        <v>304</v>
      </c>
      <c r="M148" s="92">
        <v>450</v>
      </c>
      <c r="N148" s="92" t="s">
        <v>325</v>
      </c>
      <c r="O148" s="92" t="s">
        <v>114</v>
      </c>
      <c r="P148" s="92" t="s">
        <v>115</v>
      </c>
      <c r="Q148" s="92">
        <v>6</v>
      </c>
      <c r="R148" s="92">
        <v>500</v>
      </c>
      <c r="S148" s="92">
        <v>27.723999999999997</v>
      </c>
      <c r="T148" s="92">
        <v>100</v>
      </c>
      <c r="Y148" s="93"/>
      <c r="Z148" s="31"/>
    </row>
    <row r="149" spans="1:26" ht="16.5" thickBot="1">
      <c r="A149" s="87" t="s">
        <v>326</v>
      </c>
      <c r="B149" s="87" t="s">
        <v>327</v>
      </c>
      <c r="C149" s="88" t="s">
        <v>261</v>
      </c>
      <c r="D149" s="88">
        <v>121.65599999999999</v>
      </c>
      <c r="E149" s="173">
        <f t="shared" si="8"/>
        <v>121.65599999999999</v>
      </c>
      <c r="F149" s="26"/>
      <c r="G149" s="89"/>
      <c r="H149" s="90">
        <f t="shared" si="9"/>
        <v>0</v>
      </c>
      <c r="I149" s="91">
        <f t="shared" si="10"/>
        <v>0</v>
      </c>
      <c r="J149" s="29"/>
      <c r="K149" s="92" t="s">
        <v>4</v>
      </c>
      <c r="L149" s="92" t="s">
        <v>304</v>
      </c>
      <c r="M149" s="92">
        <v>450</v>
      </c>
      <c r="N149" s="92" t="s">
        <v>325</v>
      </c>
      <c r="O149" s="92" t="s">
        <v>114</v>
      </c>
      <c r="P149" s="92" t="s">
        <v>115</v>
      </c>
      <c r="Q149" s="92">
        <v>6</v>
      </c>
      <c r="R149" s="92">
        <v>500</v>
      </c>
      <c r="S149" s="92">
        <v>27.723999999999997</v>
      </c>
      <c r="T149" s="92">
        <v>100</v>
      </c>
      <c r="Y149" s="93"/>
      <c r="Z149" s="31"/>
    </row>
    <row r="150" spans="1:26" ht="26.25" thickBot="1">
      <c r="A150" s="87" t="s">
        <v>320</v>
      </c>
      <c r="B150" s="87" t="s">
        <v>321</v>
      </c>
      <c r="C150" s="88" t="s">
        <v>37</v>
      </c>
      <c r="D150" s="88">
        <v>24.095999999999997</v>
      </c>
      <c r="E150" s="173">
        <f t="shared" si="8"/>
        <v>24.095999999999997</v>
      </c>
      <c r="F150" s="26"/>
      <c r="G150" s="89"/>
      <c r="H150" s="90">
        <f t="shared" si="9"/>
        <v>0</v>
      </c>
      <c r="I150" s="91">
        <f t="shared" si="10"/>
        <v>0</v>
      </c>
      <c r="J150" s="29"/>
      <c r="K150" s="92" t="s">
        <v>4</v>
      </c>
      <c r="L150" s="92" t="s">
        <v>304</v>
      </c>
      <c r="M150" s="92">
        <v>450</v>
      </c>
      <c r="N150" s="92" t="s">
        <v>325</v>
      </c>
      <c r="O150" s="92" t="s">
        <v>114</v>
      </c>
      <c r="P150" s="92" t="s">
        <v>115</v>
      </c>
      <c r="Q150" s="92">
        <v>6</v>
      </c>
      <c r="R150" s="92">
        <v>500</v>
      </c>
      <c r="S150" s="92">
        <v>27.723999999999997</v>
      </c>
      <c r="T150" s="92">
        <v>100</v>
      </c>
      <c r="Y150" s="93"/>
      <c r="Z150" s="31"/>
    </row>
    <row r="151" spans="1:26" ht="26.25" thickBot="1">
      <c r="A151" s="94" t="s">
        <v>373</v>
      </c>
      <c r="B151" s="94" t="s">
        <v>374</v>
      </c>
      <c r="C151" s="95" t="s">
        <v>261</v>
      </c>
      <c r="D151" s="95">
        <v>45.143999999999998</v>
      </c>
      <c r="E151" s="174">
        <f t="shared" si="8"/>
        <v>45.143999999999998</v>
      </c>
      <c r="F151" s="26"/>
      <c r="G151" s="96"/>
      <c r="H151" s="97">
        <f t="shared" si="9"/>
        <v>0</v>
      </c>
      <c r="I151" s="98">
        <f t="shared" si="10"/>
        <v>0</v>
      </c>
      <c r="J151" s="29"/>
      <c r="K151" s="99" t="s">
        <v>4</v>
      </c>
      <c r="L151" s="99" t="s">
        <v>304</v>
      </c>
      <c r="M151" s="99">
        <v>450</v>
      </c>
      <c r="N151" s="99" t="s">
        <v>325</v>
      </c>
      <c r="O151" s="99" t="s">
        <v>114</v>
      </c>
      <c r="P151" s="99" t="s">
        <v>115</v>
      </c>
      <c r="Q151" s="99">
        <v>6</v>
      </c>
      <c r="R151" s="99">
        <v>500</v>
      </c>
      <c r="S151" s="99">
        <v>27.723999999999997</v>
      </c>
      <c r="T151" s="99">
        <v>100</v>
      </c>
      <c r="Y151" s="93"/>
      <c r="Z151" s="31"/>
    </row>
    <row r="152" spans="1:26" ht="33" thickTop="1" thickBot="1">
      <c r="A152" s="122" t="s">
        <v>63</v>
      </c>
      <c r="B152" s="122" t="s">
        <v>378</v>
      </c>
      <c r="C152" s="101" t="s">
        <v>37</v>
      </c>
      <c r="D152" s="102">
        <v>561.024</v>
      </c>
      <c r="E152" s="175">
        <f t="shared" ref="E152:E215" si="11">D152-D152*$E$5</f>
        <v>561.024</v>
      </c>
      <c r="F152" s="26"/>
      <c r="G152" s="103"/>
      <c r="H152" s="104">
        <f t="shared" ref="H152:H215" si="12">IF(G152*E152&gt;0,G152*E152,0)</f>
        <v>0</v>
      </c>
      <c r="I152" s="105">
        <f t="shared" ref="I152:I215" si="13">IF(G152*E152&gt;0,G152*E152,0)*$E$4*1.01</f>
        <v>0</v>
      </c>
      <c r="J152" s="29"/>
      <c r="K152" s="106" t="s">
        <v>4</v>
      </c>
      <c r="L152" s="106" t="s">
        <v>304</v>
      </c>
      <c r="M152" s="106">
        <v>300</v>
      </c>
      <c r="N152" s="106" t="s">
        <v>332</v>
      </c>
      <c r="O152" s="106" t="s">
        <v>114</v>
      </c>
      <c r="P152" s="106" t="s">
        <v>115</v>
      </c>
      <c r="Q152" s="106">
        <v>6</v>
      </c>
      <c r="R152" s="106">
        <v>500</v>
      </c>
      <c r="S152" s="106">
        <v>27.463999999999999</v>
      </c>
      <c r="T152" s="106">
        <v>100</v>
      </c>
      <c r="Y152" s="93"/>
      <c r="Z152" s="31"/>
    </row>
    <row r="153" spans="1:26" ht="27" thickTop="1" thickBot="1">
      <c r="A153" s="87" t="s">
        <v>306</v>
      </c>
      <c r="B153" s="87" t="s">
        <v>307</v>
      </c>
      <c r="C153" s="88" t="s">
        <v>261</v>
      </c>
      <c r="D153" s="88">
        <v>198.21600000000001</v>
      </c>
      <c r="E153" s="173">
        <f t="shared" si="11"/>
        <v>198.21600000000001</v>
      </c>
      <c r="F153" s="26"/>
      <c r="G153" s="89"/>
      <c r="H153" s="90">
        <f t="shared" si="12"/>
        <v>0</v>
      </c>
      <c r="I153" s="91">
        <f t="shared" si="13"/>
        <v>0</v>
      </c>
      <c r="J153" s="29"/>
      <c r="K153" s="92" t="s">
        <v>4</v>
      </c>
      <c r="L153" s="92" t="s">
        <v>304</v>
      </c>
      <c r="M153" s="92">
        <v>300</v>
      </c>
      <c r="N153" s="92" t="s">
        <v>332</v>
      </c>
      <c r="O153" s="92" t="s">
        <v>114</v>
      </c>
      <c r="P153" s="92" t="s">
        <v>115</v>
      </c>
      <c r="Q153" s="92">
        <v>6</v>
      </c>
      <c r="R153" s="92">
        <v>500</v>
      </c>
      <c r="S153" s="92">
        <v>27.463999999999999</v>
      </c>
      <c r="T153" s="92">
        <v>100</v>
      </c>
      <c r="Y153" s="125"/>
      <c r="Z153" s="31"/>
    </row>
    <row r="154" spans="1:26" ht="16.5" thickBot="1">
      <c r="A154" s="87" t="s">
        <v>333</v>
      </c>
      <c r="B154" s="87" t="s">
        <v>334</v>
      </c>
      <c r="C154" s="88" t="s">
        <v>261</v>
      </c>
      <c r="D154" s="88">
        <v>145.69199999999998</v>
      </c>
      <c r="E154" s="173">
        <f t="shared" si="11"/>
        <v>145.69199999999998</v>
      </c>
      <c r="F154" s="26"/>
      <c r="G154" s="89"/>
      <c r="H154" s="90">
        <f t="shared" si="12"/>
        <v>0</v>
      </c>
      <c r="I154" s="91">
        <f t="shared" si="13"/>
        <v>0</v>
      </c>
      <c r="J154" s="29"/>
      <c r="K154" s="92" t="s">
        <v>4</v>
      </c>
      <c r="L154" s="92" t="s">
        <v>304</v>
      </c>
      <c r="M154" s="92">
        <v>300</v>
      </c>
      <c r="N154" s="92" t="s">
        <v>332</v>
      </c>
      <c r="O154" s="92" t="s">
        <v>114</v>
      </c>
      <c r="P154" s="92" t="s">
        <v>115</v>
      </c>
      <c r="Q154" s="92">
        <v>6</v>
      </c>
      <c r="R154" s="92">
        <v>500</v>
      </c>
      <c r="S154" s="92">
        <v>27.463999999999999</v>
      </c>
      <c r="T154" s="92">
        <v>100</v>
      </c>
      <c r="Y154" s="93"/>
      <c r="Z154" s="31"/>
    </row>
    <row r="155" spans="1:26" ht="26.25" thickBot="1">
      <c r="A155" s="87" t="s">
        <v>310</v>
      </c>
      <c r="B155" s="87" t="s">
        <v>311</v>
      </c>
      <c r="C155" s="88" t="s">
        <v>37</v>
      </c>
      <c r="D155" s="88">
        <v>18.54</v>
      </c>
      <c r="E155" s="173">
        <f t="shared" si="11"/>
        <v>18.54</v>
      </c>
      <c r="F155" s="26"/>
      <c r="G155" s="89"/>
      <c r="H155" s="90">
        <f t="shared" si="12"/>
        <v>0</v>
      </c>
      <c r="I155" s="91">
        <f t="shared" si="13"/>
        <v>0</v>
      </c>
      <c r="J155" s="29"/>
      <c r="K155" s="92" t="s">
        <v>4</v>
      </c>
      <c r="L155" s="92" t="s">
        <v>304</v>
      </c>
      <c r="M155" s="92">
        <v>300</v>
      </c>
      <c r="N155" s="92" t="s">
        <v>332</v>
      </c>
      <c r="O155" s="92" t="s">
        <v>114</v>
      </c>
      <c r="P155" s="92" t="s">
        <v>115</v>
      </c>
      <c r="Q155" s="92">
        <v>6</v>
      </c>
      <c r="R155" s="92">
        <v>500</v>
      </c>
      <c r="S155" s="92">
        <v>27.463999999999999</v>
      </c>
      <c r="T155" s="92">
        <v>100</v>
      </c>
      <c r="Y155" s="93"/>
      <c r="Z155" s="31"/>
    </row>
    <row r="156" spans="1:26" ht="26.25" thickBot="1">
      <c r="A156" s="94" t="s">
        <v>367</v>
      </c>
      <c r="B156" s="94" t="s">
        <v>368</v>
      </c>
      <c r="C156" s="95" t="s">
        <v>261</v>
      </c>
      <c r="D156" s="95">
        <v>33.095999999999997</v>
      </c>
      <c r="E156" s="174">
        <f t="shared" si="11"/>
        <v>33.095999999999997</v>
      </c>
      <c r="F156" s="26"/>
      <c r="G156" s="96"/>
      <c r="H156" s="97">
        <f t="shared" si="12"/>
        <v>0</v>
      </c>
      <c r="I156" s="98">
        <f t="shared" si="13"/>
        <v>0</v>
      </c>
      <c r="J156" s="29"/>
      <c r="K156" s="99" t="s">
        <v>4</v>
      </c>
      <c r="L156" s="99" t="s">
        <v>304</v>
      </c>
      <c r="M156" s="99">
        <v>300</v>
      </c>
      <c r="N156" s="99" t="s">
        <v>332</v>
      </c>
      <c r="O156" s="99" t="s">
        <v>114</v>
      </c>
      <c r="P156" s="99" t="s">
        <v>115</v>
      </c>
      <c r="Q156" s="99">
        <v>6</v>
      </c>
      <c r="R156" s="99">
        <v>500</v>
      </c>
      <c r="S156" s="99">
        <v>27.463999999999999</v>
      </c>
      <c r="T156" s="99">
        <v>100</v>
      </c>
      <c r="Y156" s="93"/>
      <c r="Z156" s="31"/>
    </row>
    <row r="157" spans="1:26" ht="33" thickTop="1" thickBot="1">
      <c r="A157" s="122" t="s">
        <v>64</v>
      </c>
      <c r="B157" s="122" t="s">
        <v>379</v>
      </c>
      <c r="C157" s="101" t="s">
        <v>37</v>
      </c>
      <c r="D157" s="102">
        <v>581.14800000000002</v>
      </c>
      <c r="E157" s="175">
        <f t="shared" si="11"/>
        <v>581.14800000000002</v>
      </c>
      <c r="F157" s="26"/>
      <c r="G157" s="103"/>
      <c r="H157" s="104">
        <f t="shared" si="12"/>
        <v>0</v>
      </c>
      <c r="I157" s="105">
        <f t="shared" si="13"/>
        <v>0</v>
      </c>
      <c r="J157" s="29"/>
      <c r="K157" s="106" t="s">
        <v>4</v>
      </c>
      <c r="L157" s="106" t="s">
        <v>304</v>
      </c>
      <c r="M157" s="106">
        <v>400</v>
      </c>
      <c r="N157" s="106" t="s">
        <v>332</v>
      </c>
      <c r="O157" s="106" t="s">
        <v>114</v>
      </c>
      <c r="P157" s="106" t="s">
        <v>115</v>
      </c>
      <c r="Q157" s="106">
        <v>6</v>
      </c>
      <c r="R157" s="106">
        <v>500</v>
      </c>
      <c r="S157" s="106">
        <v>30.377999999999997</v>
      </c>
      <c r="T157" s="106">
        <v>100</v>
      </c>
      <c r="Y157" s="93"/>
      <c r="Z157" s="31"/>
    </row>
    <row r="158" spans="1:26" ht="27" thickTop="1" thickBot="1">
      <c r="A158" s="87" t="s">
        <v>306</v>
      </c>
      <c r="B158" s="87" t="s">
        <v>307</v>
      </c>
      <c r="C158" s="88" t="s">
        <v>261</v>
      </c>
      <c r="D158" s="88">
        <v>198.21600000000001</v>
      </c>
      <c r="E158" s="173">
        <f t="shared" si="11"/>
        <v>198.21600000000001</v>
      </c>
      <c r="F158" s="26"/>
      <c r="G158" s="89"/>
      <c r="H158" s="90">
        <f t="shared" si="12"/>
        <v>0</v>
      </c>
      <c r="I158" s="91">
        <f t="shared" si="13"/>
        <v>0</v>
      </c>
      <c r="J158" s="29"/>
      <c r="K158" s="92" t="s">
        <v>4</v>
      </c>
      <c r="L158" s="92" t="s">
        <v>304</v>
      </c>
      <c r="M158" s="92">
        <v>400</v>
      </c>
      <c r="N158" s="92" t="s">
        <v>332</v>
      </c>
      <c r="O158" s="92" t="s">
        <v>114</v>
      </c>
      <c r="P158" s="92" t="s">
        <v>115</v>
      </c>
      <c r="Q158" s="92">
        <v>6</v>
      </c>
      <c r="R158" s="92">
        <v>500</v>
      </c>
      <c r="S158" s="92">
        <v>30.377999999999997</v>
      </c>
      <c r="T158" s="92">
        <v>100</v>
      </c>
      <c r="Y158" s="93"/>
      <c r="Z158" s="31"/>
    </row>
    <row r="159" spans="1:26" ht="16.5" thickBot="1">
      <c r="A159" s="87" t="s">
        <v>333</v>
      </c>
      <c r="B159" s="87" t="s">
        <v>334</v>
      </c>
      <c r="C159" s="88" t="s">
        <v>261</v>
      </c>
      <c r="D159" s="88">
        <v>145.69199999999998</v>
      </c>
      <c r="E159" s="173">
        <f t="shared" si="11"/>
        <v>145.69199999999998</v>
      </c>
      <c r="F159" s="26"/>
      <c r="G159" s="89"/>
      <c r="H159" s="90">
        <f t="shared" si="12"/>
        <v>0</v>
      </c>
      <c r="I159" s="91">
        <f t="shared" si="13"/>
        <v>0</v>
      </c>
      <c r="J159" s="29"/>
      <c r="K159" s="92" t="s">
        <v>4</v>
      </c>
      <c r="L159" s="92" t="s">
        <v>304</v>
      </c>
      <c r="M159" s="92">
        <v>400</v>
      </c>
      <c r="N159" s="92" t="s">
        <v>332</v>
      </c>
      <c r="O159" s="92" t="s">
        <v>114</v>
      </c>
      <c r="P159" s="92" t="s">
        <v>115</v>
      </c>
      <c r="Q159" s="92">
        <v>6</v>
      </c>
      <c r="R159" s="92">
        <v>500</v>
      </c>
      <c r="S159" s="92">
        <v>30.377999999999997</v>
      </c>
      <c r="T159" s="92">
        <v>100</v>
      </c>
      <c r="Y159" s="93"/>
      <c r="Z159" s="31"/>
    </row>
    <row r="160" spans="1:26" ht="26.25" thickBot="1">
      <c r="A160" s="87" t="s">
        <v>315</v>
      </c>
      <c r="B160" s="87" t="s">
        <v>316</v>
      </c>
      <c r="C160" s="88" t="s">
        <v>37</v>
      </c>
      <c r="D160" s="88">
        <v>21.095999999999997</v>
      </c>
      <c r="E160" s="173">
        <f t="shared" si="11"/>
        <v>21.095999999999997</v>
      </c>
      <c r="F160" s="26"/>
      <c r="G160" s="89"/>
      <c r="H160" s="90">
        <f t="shared" si="12"/>
        <v>0</v>
      </c>
      <c r="I160" s="91">
        <f t="shared" si="13"/>
        <v>0</v>
      </c>
      <c r="J160" s="29"/>
      <c r="K160" s="92" t="s">
        <v>4</v>
      </c>
      <c r="L160" s="92" t="s">
        <v>304</v>
      </c>
      <c r="M160" s="92">
        <v>400</v>
      </c>
      <c r="N160" s="92" t="s">
        <v>332</v>
      </c>
      <c r="O160" s="92" t="s">
        <v>114</v>
      </c>
      <c r="P160" s="92" t="s">
        <v>115</v>
      </c>
      <c r="Q160" s="92">
        <v>6</v>
      </c>
      <c r="R160" s="92">
        <v>500</v>
      </c>
      <c r="S160" s="92">
        <v>30.377999999999997</v>
      </c>
      <c r="T160" s="92">
        <v>100</v>
      </c>
      <c r="Y160" s="123"/>
      <c r="Z160" s="31"/>
    </row>
    <row r="161" spans="1:26" ht="26.25" thickBot="1">
      <c r="A161" s="94" t="s">
        <v>370</v>
      </c>
      <c r="B161" s="94" t="s">
        <v>371</v>
      </c>
      <c r="C161" s="95" t="s">
        <v>261</v>
      </c>
      <c r="D161" s="95">
        <v>36.024000000000001</v>
      </c>
      <c r="E161" s="174">
        <f t="shared" si="11"/>
        <v>36.024000000000001</v>
      </c>
      <c r="F161" s="26"/>
      <c r="G161" s="96"/>
      <c r="H161" s="97">
        <f t="shared" si="12"/>
        <v>0</v>
      </c>
      <c r="I161" s="98">
        <f t="shared" si="13"/>
        <v>0</v>
      </c>
      <c r="J161" s="29"/>
      <c r="K161" s="99" t="s">
        <v>4</v>
      </c>
      <c r="L161" s="99" t="s">
        <v>304</v>
      </c>
      <c r="M161" s="99">
        <v>400</v>
      </c>
      <c r="N161" s="99" t="s">
        <v>332</v>
      </c>
      <c r="O161" s="99" t="s">
        <v>114</v>
      </c>
      <c r="P161" s="99" t="s">
        <v>115</v>
      </c>
      <c r="Q161" s="99">
        <v>6</v>
      </c>
      <c r="R161" s="99">
        <v>500</v>
      </c>
      <c r="S161" s="99">
        <v>30.377999999999997</v>
      </c>
      <c r="T161" s="99">
        <v>100</v>
      </c>
      <c r="Y161" s="123"/>
      <c r="Z161" s="31"/>
    </row>
    <row r="162" spans="1:26" ht="33" thickTop="1" thickBot="1">
      <c r="A162" s="122" t="s">
        <v>65</v>
      </c>
      <c r="B162" s="122" t="s">
        <v>380</v>
      </c>
      <c r="C162" s="101" t="s">
        <v>37</v>
      </c>
      <c r="D162" s="102">
        <v>638.86799999999994</v>
      </c>
      <c r="E162" s="175">
        <f t="shared" si="11"/>
        <v>638.86799999999994</v>
      </c>
      <c r="F162" s="26"/>
      <c r="G162" s="103"/>
      <c r="H162" s="104">
        <f t="shared" si="12"/>
        <v>0</v>
      </c>
      <c r="I162" s="105">
        <f t="shared" si="13"/>
        <v>0</v>
      </c>
      <c r="J162" s="29"/>
      <c r="K162" s="106" t="s">
        <v>4</v>
      </c>
      <c r="L162" s="106" t="s">
        <v>304</v>
      </c>
      <c r="M162" s="106">
        <v>450</v>
      </c>
      <c r="N162" s="106" t="s">
        <v>332</v>
      </c>
      <c r="O162" s="106" t="s">
        <v>114</v>
      </c>
      <c r="P162" s="106" t="s">
        <v>115</v>
      </c>
      <c r="Q162" s="106">
        <v>6</v>
      </c>
      <c r="R162" s="106">
        <v>500</v>
      </c>
      <c r="S162" s="106">
        <v>31.291999999999998</v>
      </c>
      <c r="T162" s="106">
        <v>100</v>
      </c>
      <c r="Y162" s="123"/>
      <c r="Z162" s="31"/>
    </row>
    <row r="163" spans="1:26" ht="27" thickTop="1" thickBot="1">
      <c r="A163" s="87" t="s">
        <v>306</v>
      </c>
      <c r="B163" s="87" t="s">
        <v>307</v>
      </c>
      <c r="C163" s="88" t="s">
        <v>261</v>
      </c>
      <c r="D163" s="88">
        <v>198.21600000000001</v>
      </c>
      <c r="E163" s="173">
        <f t="shared" si="11"/>
        <v>198.21600000000001</v>
      </c>
      <c r="F163" s="26"/>
      <c r="G163" s="89"/>
      <c r="H163" s="90">
        <f t="shared" si="12"/>
        <v>0</v>
      </c>
      <c r="I163" s="91">
        <f t="shared" si="13"/>
        <v>0</v>
      </c>
      <c r="J163" s="29"/>
      <c r="K163" s="92" t="s">
        <v>4</v>
      </c>
      <c r="L163" s="92" t="s">
        <v>304</v>
      </c>
      <c r="M163" s="92">
        <v>450</v>
      </c>
      <c r="N163" s="92" t="s">
        <v>332</v>
      </c>
      <c r="O163" s="92" t="s">
        <v>114</v>
      </c>
      <c r="P163" s="92" t="s">
        <v>115</v>
      </c>
      <c r="Q163" s="92">
        <v>6</v>
      </c>
      <c r="R163" s="92">
        <v>500</v>
      </c>
      <c r="S163" s="92">
        <v>31.291999999999998</v>
      </c>
      <c r="T163" s="92">
        <v>100</v>
      </c>
      <c r="Y163" s="123"/>
      <c r="Z163" s="31"/>
    </row>
    <row r="164" spans="1:26" ht="16.5" thickBot="1">
      <c r="A164" s="87" t="s">
        <v>333</v>
      </c>
      <c r="B164" s="87" t="s">
        <v>334</v>
      </c>
      <c r="C164" s="88" t="s">
        <v>261</v>
      </c>
      <c r="D164" s="88">
        <v>145.69199999999998</v>
      </c>
      <c r="E164" s="173">
        <f t="shared" si="11"/>
        <v>145.69199999999998</v>
      </c>
      <c r="F164" s="26"/>
      <c r="G164" s="89"/>
      <c r="H164" s="90">
        <f t="shared" si="12"/>
        <v>0</v>
      </c>
      <c r="I164" s="91">
        <f t="shared" si="13"/>
        <v>0</v>
      </c>
      <c r="J164" s="29"/>
      <c r="K164" s="92" t="s">
        <v>4</v>
      </c>
      <c r="L164" s="92" t="s">
        <v>304</v>
      </c>
      <c r="M164" s="92">
        <v>450</v>
      </c>
      <c r="N164" s="92" t="s">
        <v>332</v>
      </c>
      <c r="O164" s="92" t="s">
        <v>114</v>
      </c>
      <c r="P164" s="92" t="s">
        <v>115</v>
      </c>
      <c r="Q164" s="92">
        <v>6</v>
      </c>
      <c r="R164" s="92">
        <v>500</v>
      </c>
      <c r="S164" s="92">
        <v>31.291999999999998</v>
      </c>
      <c r="T164" s="92">
        <v>100</v>
      </c>
      <c r="Y164" s="123"/>
      <c r="Z164" s="31"/>
    </row>
    <row r="165" spans="1:26" ht="26.25" thickBot="1">
      <c r="A165" s="87" t="s">
        <v>320</v>
      </c>
      <c r="B165" s="87" t="s">
        <v>321</v>
      </c>
      <c r="C165" s="88" t="s">
        <v>37</v>
      </c>
      <c r="D165" s="88">
        <v>24.095999999999997</v>
      </c>
      <c r="E165" s="173">
        <f t="shared" si="11"/>
        <v>24.095999999999997</v>
      </c>
      <c r="F165" s="26"/>
      <c r="G165" s="89"/>
      <c r="H165" s="90">
        <f t="shared" si="12"/>
        <v>0</v>
      </c>
      <c r="I165" s="91">
        <f t="shared" si="13"/>
        <v>0</v>
      </c>
      <c r="J165" s="29"/>
      <c r="K165" s="92" t="s">
        <v>4</v>
      </c>
      <c r="L165" s="92" t="s">
        <v>304</v>
      </c>
      <c r="M165" s="92">
        <v>450</v>
      </c>
      <c r="N165" s="92" t="s">
        <v>332</v>
      </c>
      <c r="O165" s="92" t="s">
        <v>114</v>
      </c>
      <c r="P165" s="92" t="s">
        <v>115</v>
      </c>
      <c r="Q165" s="92">
        <v>6</v>
      </c>
      <c r="R165" s="92">
        <v>500</v>
      </c>
      <c r="S165" s="92">
        <v>31.291999999999998</v>
      </c>
      <c r="T165" s="92">
        <v>100</v>
      </c>
      <c r="Y165" s="123"/>
      <c r="Z165" s="31"/>
    </row>
    <row r="166" spans="1:26" ht="26.25" thickBot="1">
      <c r="A166" s="94" t="s">
        <v>373</v>
      </c>
      <c r="B166" s="94" t="s">
        <v>374</v>
      </c>
      <c r="C166" s="95" t="s">
        <v>261</v>
      </c>
      <c r="D166" s="95">
        <v>45.143999999999998</v>
      </c>
      <c r="E166" s="174">
        <f t="shared" si="11"/>
        <v>45.143999999999998</v>
      </c>
      <c r="F166" s="26"/>
      <c r="G166" s="96"/>
      <c r="H166" s="97">
        <f t="shared" si="12"/>
        <v>0</v>
      </c>
      <c r="I166" s="98">
        <f t="shared" si="13"/>
        <v>0</v>
      </c>
      <c r="J166" s="29"/>
      <c r="K166" s="99" t="s">
        <v>4</v>
      </c>
      <c r="L166" s="99" t="s">
        <v>304</v>
      </c>
      <c r="M166" s="99">
        <v>450</v>
      </c>
      <c r="N166" s="99" t="s">
        <v>332</v>
      </c>
      <c r="O166" s="99" t="s">
        <v>114</v>
      </c>
      <c r="P166" s="99" t="s">
        <v>115</v>
      </c>
      <c r="Q166" s="99">
        <v>6</v>
      </c>
      <c r="R166" s="99">
        <v>500</v>
      </c>
      <c r="S166" s="99">
        <v>31.291999999999998</v>
      </c>
      <c r="T166" s="99">
        <v>100</v>
      </c>
      <c r="Y166" s="123"/>
      <c r="Z166" s="31"/>
    </row>
    <row r="167" spans="1:26" ht="33" thickTop="1" thickBot="1">
      <c r="A167" s="122" t="s">
        <v>66</v>
      </c>
      <c r="B167" s="122" t="s">
        <v>381</v>
      </c>
      <c r="C167" s="101" t="s">
        <v>37</v>
      </c>
      <c r="D167" s="102">
        <v>477.16799999999995</v>
      </c>
      <c r="E167" s="175">
        <f t="shared" si="11"/>
        <v>477.16799999999995</v>
      </c>
      <c r="F167" s="26"/>
      <c r="G167" s="103"/>
      <c r="H167" s="104">
        <f t="shared" si="12"/>
        <v>0</v>
      </c>
      <c r="I167" s="105">
        <f t="shared" si="13"/>
        <v>0</v>
      </c>
      <c r="J167" s="29"/>
      <c r="K167" s="106" t="s">
        <v>4</v>
      </c>
      <c r="L167" s="106" t="s">
        <v>304</v>
      </c>
      <c r="M167" s="106">
        <v>150</v>
      </c>
      <c r="N167" s="106" t="s">
        <v>305</v>
      </c>
      <c r="O167" s="106" t="s">
        <v>257</v>
      </c>
      <c r="P167" s="106" t="s">
        <v>115</v>
      </c>
      <c r="Q167" s="106">
        <v>4</v>
      </c>
      <c r="R167" s="106">
        <v>500</v>
      </c>
      <c r="S167" s="106">
        <v>13.971</v>
      </c>
      <c r="T167" s="106">
        <v>80</v>
      </c>
      <c r="Y167" s="123"/>
      <c r="Z167" s="31"/>
    </row>
    <row r="168" spans="1:26" ht="17.25" thickTop="1" thickBot="1">
      <c r="A168" s="87" t="s">
        <v>382</v>
      </c>
      <c r="B168" s="87" t="s">
        <v>383</v>
      </c>
      <c r="C168" s="88" t="s">
        <v>261</v>
      </c>
      <c r="D168" s="88">
        <v>123.46799999999999</v>
      </c>
      <c r="E168" s="173">
        <f t="shared" si="11"/>
        <v>123.46799999999999</v>
      </c>
      <c r="F168" s="26"/>
      <c r="G168" s="89"/>
      <c r="H168" s="90">
        <f t="shared" si="12"/>
        <v>0</v>
      </c>
      <c r="I168" s="91">
        <f t="shared" si="13"/>
        <v>0</v>
      </c>
      <c r="J168" s="29"/>
      <c r="K168" s="92" t="s">
        <v>4</v>
      </c>
      <c r="L168" s="92" t="s">
        <v>304</v>
      </c>
      <c r="M168" s="92">
        <v>150</v>
      </c>
      <c r="N168" s="92" t="s">
        <v>305</v>
      </c>
      <c r="O168" s="92" t="s">
        <v>257</v>
      </c>
      <c r="P168" s="92" t="s">
        <v>115</v>
      </c>
      <c r="Q168" s="92">
        <v>4</v>
      </c>
      <c r="R168" s="92">
        <v>500</v>
      </c>
      <c r="S168" s="92">
        <v>13.971</v>
      </c>
      <c r="T168" s="92">
        <v>80</v>
      </c>
      <c r="Y168" s="123"/>
      <c r="Z168" s="31"/>
    </row>
    <row r="169" spans="1:26" ht="16.5" thickBot="1">
      <c r="A169" s="87" t="s">
        <v>308</v>
      </c>
      <c r="B169" s="87" t="s">
        <v>309</v>
      </c>
      <c r="C169" s="88" t="s">
        <v>261</v>
      </c>
      <c r="D169" s="88">
        <v>110.16</v>
      </c>
      <c r="E169" s="173">
        <f t="shared" si="11"/>
        <v>110.16</v>
      </c>
      <c r="F169" s="26"/>
      <c r="G169" s="89"/>
      <c r="H169" s="90">
        <f t="shared" si="12"/>
        <v>0</v>
      </c>
      <c r="I169" s="91">
        <f t="shared" si="13"/>
        <v>0</v>
      </c>
      <c r="J169" s="29"/>
      <c r="K169" s="92" t="s">
        <v>4</v>
      </c>
      <c r="L169" s="92" t="s">
        <v>304</v>
      </c>
      <c r="M169" s="92">
        <v>150</v>
      </c>
      <c r="N169" s="92" t="s">
        <v>305</v>
      </c>
      <c r="O169" s="92" t="s">
        <v>257</v>
      </c>
      <c r="P169" s="92" t="s">
        <v>115</v>
      </c>
      <c r="Q169" s="92">
        <v>4</v>
      </c>
      <c r="R169" s="92">
        <v>500</v>
      </c>
      <c r="S169" s="92">
        <v>13.971</v>
      </c>
      <c r="T169" s="92">
        <v>80</v>
      </c>
      <c r="Y169" s="93"/>
      <c r="Z169" s="31"/>
    </row>
    <row r="170" spans="1:26" ht="26.25" thickBot="1">
      <c r="A170" s="87" t="s">
        <v>384</v>
      </c>
      <c r="B170" s="87" t="s">
        <v>385</v>
      </c>
      <c r="C170" s="88" t="s">
        <v>37</v>
      </c>
      <c r="D170" s="88">
        <v>27.215999999999998</v>
      </c>
      <c r="E170" s="173">
        <f t="shared" si="11"/>
        <v>27.215999999999998</v>
      </c>
      <c r="F170" s="26"/>
      <c r="G170" s="89"/>
      <c r="H170" s="90">
        <f t="shared" si="12"/>
        <v>0</v>
      </c>
      <c r="I170" s="91">
        <f t="shared" si="13"/>
        <v>0</v>
      </c>
      <c r="J170" s="29"/>
      <c r="K170" s="92" t="s">
        <v>4</v>
      </c>
      <c r="L170" s="92" t="s">
        <v>304</v>
      </c>
      <c r="M170" s="92">
        <v>150</v>
      </c>
      <c r="N170" s="92" t="s">
        <v>305</v>
      </c>
      <c r="O170" s="92" t="s">
        <v>257</v>
      </c>
      <c r="P170" s="92" t="s">
        <v>115</v>
      </c>
      <c r="Q170" s="92">
        <v>4</v>
      </c>
      <c r="R170" s="92">
        <v>500</v>
      </c>
      <c r="S170" s="92">
        <v>13.971</v>
      </c>
      <c r="T170" s="92">
        <v>80</v>
      </c>
      <c r="Y170" s="93"/>
      <c r="Z170" s="31"/>
    </row>
    <row r="171" spans="1:26" ht="26.25" thickBot="1">
      <c r="A171" s="87" t="s">
        <v>386</v>
      </c>
      <c r="B171" s="87" t="s">
        <v>387</v>
      </c>
      <c r="C171" s="88" t="s">
        <v>261</v>
      </c>
      <c r="D171" s="88">
        <v>48.791999999999994</v>
      </c>
      <c r="E171" s="173">
        <f t="shared" si="11"/>
        <v>48.791999999999994</v>
      </c>
      <c r="F171" s="26"/>
      <c r="G171" s="89"/>
      <c r="H171" s="90">
        <f t="shared" si="12"/>
        <v>0</v>
      </c>
      <c r="I171" s="91">
        <f t="shared" si="13"/>
        <v>0</v>
      </c>
      <c r="J171" s="29"/>
      <c r="K171" s="92" t="s">
        <v>4</v>
      </c>
      <c r="L171" s="92" t="s">
        <v>304</v>
      </c>
      <c r="M171" s="92">
        <v>150</v>
      </c>
      <c r="N171" s="92" t="s">
        <v>305</v>
      </c>
      <c r="O171" s="92" t="s">
        <v>257</v>
      </c>
      <c r="P171" s="92" t="s">
        <v>115</v>
      </c>
      <c r="Q171" s="92">
        <v>4</v>
      </c>
      <c r="R171" s="92">
        <v>500</v>
      </c>
      <c r="S171" s="92">
        <v>13.971</v>
      </c>
      <c r="T171" s="92">
        <v>80</v>
      </c>
      <c r="V171" s="32" t="e">
        <f>#REF!/4</f>
        <v>#REF!</v>
      </c>
      <c r="Y171" s="93"/>
      <c r="Z171" s="31"/>
    </row>
    <row r="172" spans="1:26" ht="26.25" thickBot="1">
      <c r="A172" s="94" t="s">
        <v>388</v>
      </c>
      <c r="B172" s="94" t="s">
        <v>389</v>
      </c>
      <c r="C172" s="95" t="s">
        <v>261</v>
      </c>
      <c r="D172" s="95">
        <v>21.155999999999999</v>
      </c>
      <c r="E172" s="174">
        <f t="shared" si="11"/>
        <v>21.155999999999999</v>
      </c>
      <c r="F172" s="26"/>
      <c r="G172" s="96"/>
      <c r="H172" s="97">
        <f t="shared" si="12"/>
        <v>0</v>
      </c>
      <c r="I172" s="98">
        <f t="shared" si="13"/>
        <v>0</v>
      </c>
      <c r="J172" s="29"/>
      <c r="K172" s="99" t="s">
        <v>4</v>
      </c>
      <c r="L172" s="99" t="s">
        <v>304</v>
      </c>
      <c r="M172" s="99">
        <v>150</v>
      </c>
      <c r="N172" s="99" t="s">
        <v>305</v>
      </c>
      <c r="O172" s="99" t="s">
        <v>257</v>
      </c>
      <c r="P172" s="99" t="s">
        <v>115</v>
      </c>
      <c r="Q172" s="99">
        <v>4</v>
      </c>
      <c r="R172" s="99">
        <v>500</v>
      </c>
      <c r="S172" s="99">
        <v>13.971</v>
      </c>
      <c r="T172" s="99">
        <v>80</v>
      </c>
      <c r="Y172" s="93"/>
      <c r="Z172" s="31"/>
    </row>
    <row r="173" spans="1:26" ht="33" thickTop="1" thickBot="1">
      <c r="A173" s="122" t="s">
        <v>67</v>
      </c>
      <c r="B173" s="122" t="s">
        <v>390</v>
      </c>
      <c r="C173" s="101" t="s">
        <v>37</v>
      </c>
      <c r="D173" s="102">
        <v>475.30799999999994</v>
      </c>
      <c r="E173" s="175">
        <f t="shared" si="11"/>
        <v>475.30799999999994</v>
      </c>
      <c r="F173" s="26"/>
      <c r="G173" s="103"/>
      <c r="H173" s="104">
        <f t="shared" si="12"/>
        <v>0</v>
      </c>
      <c r="I173" s="105">
        <f t="shared" si="13"/>
        <v>0</v>
      </c>
      <c r="J173" s="29"/>
      <c r="K173" s="106" t="s">
        <v>4</v>
      </c>
      <c r="L173" s="106" t="s">
        <v>304</v>
      </c>
      <c r="M173" s="106">
        <v>300</v>
      </c>
      <c r="N173" s="106" t="s">
        <v>305</v>
      </c>
      <c r="O173" s="106" t="s">
        <v>257</v>
      </c>
      <c r="P173" s="106" t="s">
        <v>115</v>
      </c>
      <c r="Q173" s="106">
        <v>4</v>
      </c>
      <c r="R173" s="106">
        <v>500</v>
      </c>
      <c r="S173" s="106">
        <v>16.459</v>
      </c>
      <c r="T173" s="106">
        <v>80</v>
      </c>
      <c r="Y173" s="93"/>
      <c r="Z173" s="31"/>
    </row>
    <row r="174" spans="1:26" ht="17.25" thickTop="1" thickBot="1">
      <c r="A174" s="87" t="s">
        <v>382</v>
      </c>
      <c r="B174" s="87" t="s">
        <v>383</v>
      </c>
      <c r="C174" s="88" t="s">
        <v>261</v>
      </c>
      <c r="D174" s="88">
        <v>123.46799999999999</v>
      </c>
      <c r="E174" s="173">
        <f t="shared" si="11"/>
        <v>123.46799999999999</v>
      </c>
      <c r="F174" s="26"/>
      <c r="G174" s="89"/>
      <c r="H174" s="90">
        <f t="shared" si="12"/>
        <v>0</v>
      </c>
      <c r="I174" s="91">
        <f t="shared" si="13"/>
        <v>0</v>
      </c>
      <c r="J174" s="29"/>
      <c r="K174" s="92" t="s">
        <v>4</v>
      </c>
      <c r="L174" s="92" t="s">
        <v>304</v>
      </c>
      <c r="M174" s="92">
        <v>300</v>
      </c>
      <c r="N174" s="92" t="s">
        <v>305</v>
      </c>
      <c r="O174" s="92" t="s">
        <v>257</v>
      </c>
      <c r="P174" s="92" t="s">
        <v>115</v>
      </c>
      <c r="Q174" s="92">
        <v>4</v>
      </c>
      <c r="R174" s="92">
        <v>500</v>
      </c>
      <c r="S174" s="92">
        <v>16.459</v>
      </c>
      <c r="T174" s="92">
        <v>80</v>
      </c>
      <c r="Y174" s="125"/>
      <c r="Z174" s="31"/>
    </row>
    <row r="175" spans="1:26" ht="16.5" thickBot="1">
      <c r="A175" s="87" t="s">
        <v>308</v>
      </c>
      <c r="B175" s="87" t="s">
        <v>309</v>
      </c>
      <c r="C175" s="88" t="s">
        <v>261</v>
      </c>
      <c r="D175" s="88">
        <v>110.16</v>
      </c>
      <c r="E175" s="173">
        <f t="shared" si="11"/>
        <v>110.16</v>
      </c>
      <c r="F175" s="26"/>
      <c r="G175" s="89"/>
      <c r="H175" s="90">
        <f t="shared" si="12"/>
        <v>0</v>
      </c>
      <c r="I175" s="91">
        <f t="shared" si="13"/>
        <v>0</v>
      </c>
      <c r="J175" s="29"/>
      <c r="K175" s="92" t="s">
        <v>4</v>
      </c>
      <c r="L175" s="92" t="s">
        <v>304</v>
      </c>
      <c r="M175" s="92">
        <v>300</v>
      </c>
      <c r="N175" s="92" t="s">
        <v>305</v>
      </c>
      <c r="O175" s="92" t="s">
        <v>257</v>
      </c>
      <c r="P175" s="92" t="s">
        <v>115</v>
      </c>
      <c r="Q175" s="92">
        <v>4</v>
      </c>
      <c r="R175" s="92">
        <v>500</v>
      </c>
      <c r="S175" s="92">
        <v>16.459</v>
      </c>
      <c r="T175" s="92">
        <v>80</v>
      </c>
      <c r="Y175" s="93"/>
      <c r="Z175" s="31"/>
    </row>
    <row r="176" spans="1:26" ht="26.25" thickBot="1">
      <c r="A176" s="87" t="s">
        <v>310</v>
      </c>
      <c r="B176" s="87" t="s">
        <v>311</v>
      </c>
      <c r="C176" s="88" t="s">
        <v>37</v>
      </c>
      <c r="D176" s="88">
        <v>18.54</v>
      </c>
      <c r="E176" s="173">
        <f t="shared" si="11"/>
        <v>18.54</v>
      </c>
      <c r="F176" s="26"/>
      <c r="G176" s="89"/>
      <c r="H176" s="90">
        <f t="shared" si="12"/>
        <v>0</v>
      </c>
      <c r="I176" s="91">
        <f t="shared" si="13"/>
        <v>0</v>
      </c>
      <c r="J176" s="29"/>
      <c r="K176" s="92" t="s">
        <v>4</v>
      </c>
      <c r="L176" s="92" t="s">
        <v>304</v>
      </c>
      <c r="M176" s="92">
        <v>300</v>
      </c>
      <c r="N176" s="92" t="s">
        <v>305</v>
      </c>
      <c r="O176" s="92" t="s">
        <v>257</v>
      </c>
      <c r="P176" s="92" t="s">
        <v>115</v>
      </c>
      <c r="Q176" s="92">
        <v>4</v>
      </c>
      <c r="R176" s="92">
        <v>500</v>
      </c>
      <c r="S176" s="92">
        <v>16.459</v>
      </c>
      <c r="T176" s="92">
        <v>80</v>
      </c>
      <c r="Y176" s="93"/>
      <c r="Z176" s="31"/>
    </row>
    <row r="177" spans="1:26" ht="26.25" thickBot="1">
      <c r="A177" s="87" t="s">
        <v>312</v>
      </c>
      <c r="B177" s="87" t="s">
        <v>313</v>
      </c>
      <c r="C177" s="88" t="s">
        <v>261</v>
      </c>
      <c r="D177" s="88">
        <v>50.495999999999995</v>
      </c>
      <c r="E177" s="173">
        <f t="shared" si="11"/>
        <v>50.495999999999995</v>
      </c>
      <c r="F177" s="26"/>
      <c r="G177" s="89"/>
      <c r="H177" s="90">
        <f t="shared" si="12"/>
        <v>0</v>
      </c>
      <c r="I177" s="91">
        <f t="shared" si="13"/>
        <v>0</v>
      </c>
      <c r="J177" s="29"/>
      <c r="K177" s="92" t="s">
        <v>4</v>
      </c>
      <c r="L177" s="92" t="s">
        <v>304</v>
      </c>
      <c r="M177" s="92">
        <v>300</v>
      </c>
      <c r="N177" s="92" t="s">
        <v>305</v>
      </c>
      <c r="O177" s="92" t="s">
        <v>257</v>
      </c>
      <c r="P177" s="92" t="s">
        <v>115</v>
      </c>
      <c r="Q177" s="92">
        <v>4</v>
      </c>
      <c r="R177" s="92">
        <v>500</v>
      </c>
      <c r="S177" s="92">
        <v>16.459</v>
      </c>
      <c r="T177" s="92">
        <v>80</v>
      </c>
      <c r="Y177" s="93"/>
      <c r="Z177" s="31"/>
    </row>
    <row r="178" spans="1:26" ht="26.25" thickBot="1">
      <c r="A178" s="94" t="s">
        <v>388</v>
      </c>
      <c r="B178" s="94" t="s">
        <v>389</v>
      </c>
      <c r="C178" s="95" t="s">
        <v>261</v>
      </c>
      <c r="D178" s="95">
        <v>21.155999999999999</v>
      </c>
      <c r="E178" s="174">
        <f t="shared" si="11"/>
        <v>21.155999999999999</v>
      </c>
      <c r="F178" s="26"/>
      <c r="G178" s="96"/>
      <c r="H178" s="97">
        <f t="shared" si="12"/>
        <v>0</v>
      </c>
      <c r="I178" s="98">
        <f t="shared" si="13"/>
        <v>0</v>
      </c>
      <c r="J178" s="29"/>
      <c r="K178" s="99" t="s">
        <v>4</v>
      </c>
      <c r="L178" s="99" t="s">
        <v>304</v>
      </c>
      <c r="M178" s="99">
        <v>300</v>
      </c>
      <c r="N178" s="99" t="s">
        <v>305</v>
      </c>
      <c r="O178" s="99" t="s">
        <v>257</v>
      </c>
      <c r="P178" s="99" t="s">
        <v>115</v>
      </c>
      <c r="Q178" s="99">
        <v>4</v>
      </c>
      <c r="R178" s="99">
        <v>500</v>
      </c>
      <c r="S178" s="99">
        <v>16.459</v>
      </c>
      <c r="T178" s="99">
        <v>80</v>
      </c>
      <c r="Y178" s="126"/>
      <c r="Z178" s="31"/>
    </row>
    <row r="179" spans="1:26" ht="33" thickTop="1" thickBot="1">
      <c r="A179" s="122" t="s">
        <v>68</v>
      </c>
      <c r="B179" s="122" t="s">
        <v>391</v>
      </c>
      <c r="C179" s="101" t="s">
        <v>37</v>
      </c>
      <c r="D179" s="102">
        <v>522.55199999999991</v>
      </c>
      <c r="E179" s="175">
        <f t="shared" si="11"/>
        <v>522.55199999999991</v>
      </c>
      <c r="F179" s="26"/>
      <c r="G179" s="103"/>
      <c r="H179" s="104">
        <f t="shared" si="12"/>
        <v>0</v>
      </c>
      <c r="I179" s="105">
        <f t="shared" si="13"/>
        <v>0</v>
      </c>
      <c r="J179" s="29"/>
      <c r="K179" s="106" t="s">
        <v>4</v>
      </c>
      <c r="L179" s="106" t="s">
        <v>304</v>
      </c>
      <c r="M179" s="106">
        <v>400</v>
      </c>
      <c r="N179" s="106" t="s">
        <v>305</v>
      </c>
      <c r="O179" s="106" t="s">
        <v>257</v>
      </c>
      <c r="P179" s="106" t="s">
        <v>115</v>
      </c>
      <c r="Q179" s="106">
        <v>4</v>
      </c>
      <c r="R179" s="106">
        <v>500</v>
      </c>
      <c r="S179" s="106">
        <v>18.210999999999999</v>
      </c>
      <c r="T179" s="106">
        <v>80</v>
      </c>
      <c r="Y179" s="93"/>
      <c r="Z179" s="31"/>
    </row>
    <row r="180" spans="1:26" ht="17.25" thickTop="1" thickBot="1">
      <c r="A180" s="87" t="s">
        <v>382</v>
      </c>
      <c r="B180" s="87" t="s">
        <v>383</v>
      </c>
      <c r="C180" s="88" t="s">
        <v>261</v>
      </c>
      <c r="D180" s="88">
        <v>123.46799999999999</v>
      </c>
      <c r="E180" s="173">
        <f t="shared" si="11"/>
        <v>123.46799999999999</v>
      </c>
      <c r="F180" s="26"/>
      <c r="G180" s="89"/>
      <c r="H180" s="90">
        <f t="shared" si="12"/>
        <v>0</v>
      </c>
      <c r="I180" s="91">
        <f t="shared" si="13"/>
        <v>0</v>
      </c>
      <c r="J180" s="29"/>
      <c r="K180" s="92" t="s">
        <v>4</v>
      </c>
      <c r="L180" s="92" t="s">
        <v>304</v>
      </c>
      <c r="M180" s="92">
        <v>400</v>
      </c>
      <c r="N180" s="92" t="s">
        <v>305</v>
      </c>
      <c r="O180" s="92" t="s">
        <v>257</v>
      </c>
      <c r="P180" s="92" t="s">
        <v>115</v>
      </c>
      <c r="Q180" s="92">
        <v>4</v>
      </c>
      <c r="R180" s="92">
        <v>500</v>
      </c>
      <c r="S180" s="92">
        <v>18.210999999999999</v>
      </c>
      <c r="T180" s="92">
        <v>80</v>
      </c>
      <c r="Y180" s="125"/>
      <c r="Z180" s="31"/>
    </row>
    <row r="181" spans="1:26" ht="16.5" thickBot="1">
      <c r="A181" s="87" t="s">
        <v>308</v>
      </c>
      <c r="B181" s="87" t="s">
        <v>309</v>
      </c>
      <c r="C181" s="88" t="s">
        <v>261</v>
      </c>
      <c r="D181" s="88">
        <v>110.16</v>
      </c>
      <c r="E181" s="173">
        <f t="shared" si="11"/>
        <v>110.16</v>
      </c>
      <c r="F181" s="26"/>
      <c r="G181" s="89"/>
      <c r="H181" s="90">
        <f t="shared" si="12"/>
        <v>0</v>
      </c>
      <c r="I181" s="91">
        <f t="shared" si="13"/>
        <v>0</v>
      </c>
      <c r="J181" s="29"/>
      <c r="K181" s="92" t="s">
        <v>4</v>
      </c>
      <c r="L181" s="92" t="s">
        <v>304</v>
      </c>
      <c r="M181" s="92">
        <v>400</v>
      </c>
      <c r="N181" s="92" t="s">
        <v>305</v>
      </c>
      <c r="O181" s="92" t="s">
        <v>257</v>
      </c>
      <c r="P181" s="92" t="s">
        <v>115</v>
      </c>
      <c r="Q181" s="92">
        <v>4</v>
      </c>
      <c r="R181" s="92">
        <v>500</v>
      </c>
      <c r="S181" s="92">
        <v>18.210999999999999</v>
      </c>
      <c r="T181" s="92">
        <v>80</v>
      </c>
      <c r="Y181" s="93"/>
      <c r="Z181" s="31"/>
    </row>
    <row r="182" spans="1:26" ht="26.25" thickBot="1">
      <c r="A182" s="87" t="s">
        <v>315</v>
      </c>
      <c r="B182" s="87" t="s">
        <v>316</v>
      </c>
      <c r="C182" s="88" t="s">
        <v>37</v>
      </c>
      <c r="D182" s="88">
        <v>21.095999999999997</v>
      </c>
      <c r="E182" s="173">
        <f t="shared" si="11"/>
        <v>21.095999999999997</v>
      </c>
      <c r="F182" s="26"/>
      <c r="G182" s="89"/>
      <c r="H182" s="90">
        <f t="shared" si="12"/>
        <v>0</v>
      </c>
      <c r="I182" s="91">
        <f t="shared" si="13"/>
        <v>0</v>
      </c>
      <c r="J182" s="29"/>
      <c r="K182" s="92" t="s">
        <v>4</v>
      </c>
      <c r="L182" s="92" t="s">
        <v>304</v>
      </c>
      <c r="M182" s="92">
        <v>400</v>
      </c>
      <c r="N182" s="92" t="s">
        <v>305</v>
      </c>
      <c r="O182" s="92" t="s">
        <v>257</v>
      </c>
      <c r="P182" s="92" t="s">
        <v>115</v>
      </c>
      <c r="Q182" s="92">
        <v>4</v>
      </c>
      <c r="R182" s="92">
        <v>500</v>
      </c>
      <c r="S182" s="92">
        <v>18.210999999999999</v>
      </c>
      <c r="T182" s="92">
        <v>80</v>
      </c>
      <c r="Y182" s="93"/>
      <c r="Z182" s="31"/>
    </row>
    <row r="183" spans="1:26" ht="26.25" thickBot="1">
      <c r="A183" s="87" t="s">
        <v>317</v>
      </c>
      <c r="B183" s="87" t="s">
        <v>329</v>
      </c>
      <c r="C183" s="88" t="s">
        <v>261</v>
      </c>
      <c r="D183" s="88">
        <v>61.667999999999999</v>
      </c>
      <c r="E183" s="173">
        <f t="shared" si="11"/>
        <v>61.667999999999999</v>
      </c>
      <c r="F183" s="26"/>
      <c r="G183" s="89"/>
      <c r="H183" s="90">
        <f t="shared" si="12"/>
        <v>0</v>
      </c>
      <c r="I183" s="91">
        <f t="shared" si="13"/>
        <v>0</v>
      </c>
      <c r="J183" s="29"/>
      <c r="K183" s="92" t="s">
        <v>4</v>
      </c>
      <c r="L183" s="92" t="s">
        <v>304</v>
      </c>
      <c r="M183" s="92">
        <v>400</v>
      </c>
      <c r="N183" s="92" t="s">
        <v>305</v>
      </c>
      <c r="O183" s="92" t="s">
        <v>257</v>
      </c>
      <c r="P183" s="92" t="s">
        <v>115</v>
      </c>
      <c r="Q183" s="92">
        <v>4</v>
      </c>
      <c r="R183" s="92">
        <v>500</v>
      </c>
      <c r="S183" s="92">
        <v>18.210999999999999</v>
      </c>
      <c r="T183" s="92">
        <v>80</v>
      </c>
      <c r="Y183" s="93"/>
      <c r="Z183" s="31"/>
    </row>
    <row r="184" spans="1:26" ht="26.25" thickBot="1">
      <c r="A184" s="94" t="s">
        <v>388</v>
      </c>
      <c r="B184" s="94" t="s">
        <v>389</v>
      </c>
      <c r="C184" s="95" t="s">
        <v>261</v>
      </c>
      <c r="D184" s="95">
        <v>21.155999999999999</v>
      </c>
      <c r="E184" s="174">
        <f t="shared" si="11"/>
        <v>21.155999999999999</v>
      </c>
      <c r="F184" s="26"/>
      <c r="G184" s="96"/>
      <c r="H184" s="97">
        <f t="shared" si="12"/>
        <v>0</v>
      </c>
      <c r="I184" s="98">
        <f t="shared" si="13"/>
        <v>0</v>
      </c>
      <c r="J184" s="29"/>
      <c r="K184" s="99" t="s">
        <v>4</v>
      </c>
      <c r="L184" s="99" t="s">
        <v>304</v>
      </c>
      <c r="M184" s="99">
        <v>400</v>
      </c>
      <c r="N184" s="99" t="s">
        <v>305</v>
      </c>
      <c r="O184" s="99" t="s">
        <v>257</v>
      </c>
      <c r="P184" s="99" t="s">
        <v>115</v>
      </c>
      <c r="Q184" s="99">
        <v>4</v>
      </c>
      <c r="R184" s="99">
        <v>500</v>
      </c>
      <c r="S184" s="99">
        <v>18.210999999999999</v>
      </c>
      <c r="T184" s="99">
        <v>80</v>
      </c>
      <c r="Y184" s="93"/>
      <c r="Z184" s="31"/>
    </row>
    <row r="185" spans="1:26" ht="33" thickTop="1" thickBot="1">
      <c r="A185" s="122" t="s">
        <v>69</v>
      </c>
      <c r="B185" s="122" t="s">
        <v>392</v>
      </c>
      <c r="C185" s="101" t="s">
        <v>37</v>
      </c>
      <c r="D185" s="102">
        <v>541.63199999999995</v>
      </c>
      <c r="E185" s="175">
        <f t="shared" si="11"/>
        <v>541.63199999999995</v>
      </c>
      <c r="F185" s="26"/>
      <c r="G185" s="103"/>
      <c r="H185" s="104">
        <f t="shared" si="12"/>
        <v>0</v>
      </c>
      <c r="I185" s="105">
        <f t="shared" si="13"/>
        <v>0</v>
      </c>
      <c r="J185" s="29"/>
      <c r="K185" s="106" t="s">
        <v>4</v>
      </c>
      <c r="L185" s="106" t="s">
        <v>304</v>
      </c>
      <c r="M185" s="106">
        <v>450</v>
      </c>
      <c r="N185" s="106" t="s">
        <v>305</v>
      </c>
      <c r="O185" s="106" t="s">
        <v>257</v>
      </c>
      <c r="P185" s="106" t="s">
        <v>115</v>
      </c>
      <c r="Q185" s="106">
        <v>4</v>
      </c>
      <c r="R185" s="106">
        <v>500</v>
      </c>
      <c r="S185" s="106">
        <v>18.491</v>
      </c>
      <c r="T185" s="106">
        <v>80</v>
      </c>
      <c r="Y185" s="93"/>
      <c r="Z185" s="31"/>
    </row>
    <row r="186" spans="1:26" ht="17.25" thickTop="1" thickBot="1">
      <c r="A186" s="87" t="s">
        <v>382</v>
      </c>
      <c r="B186" s="87" t="s">
        <v>383</v>
      </c>
      <c r="C186" s="88" t="s">
        <v>261</v>
      </c>
      <c r="D186" s="88">
        <v>123.46799999999999</v>
      </c>
      <c r="E186" s="173">
        <f t="shared" si="11"/>
        <v>123.46799999999999</v>
      </c>
      <c r="F186" s="26"/>
      <c r="G186" s="89"/>
      <c r="H186" s="90">
        <f t="shared" si="12"/>
        <v>0</v>
      </c>
      <c r="I186" s="91">
        <f t="shared" si="13"/>
        <v>0</v>
      </c>
      <c r="J186" s="29"/>
      <c r="K186" s="92" t="s">
        <v>4</v>
      </c>
      <c r="L186" s="92" t="s">
        <v>304</v>
      </c>
      <c r="M186" s="92">
        <v>450</v>
      </c>
      <c r="N186" s="92" t="s">
        <v>305</v>
      </c>
      <c r="O186" s="92" t="s">
        <v>257</v>
      </c>
      <c r="P186" s="92" t="s">
        <v>115</v>
      </c>
      <c r="Q186" s="92">
        <v>4</v>
      </c>
      <c r="R186" s="92">
        <v>500</v>
      </c>
      <c r="S186" s="92">
        <v>18.491</v>
      </c>
      <c r="T186" s="92">
        <v>80</v>
      </c>
      <c r="Y186" s="93"/>
      <c r="Z186" s="31"/>
    </row>
    <row r="187" spans="1:26" ht="16.5" thickBot="1">
      <c r="A187" s="87" t="s">
        <v>308</v>
      </c>
      <c r="B187" s="87" t="s">
        <v>309</v>
      </c>
      <c r="C187" s="88" t="s">
        <v>261</v>
      </c>
      <c r="D187" s="88">
        <v>110.16</v>
      </c>
      <c r="E187" s="173">
        <f t="shared" si="11"/>
        <v>110.16</v>
      </c>
      <c r="F187" s="26"/>
      <c r="G187" s="89"/>
      <c r="H187" s="90">
        <f t="shared" si="12"/>
        <v>0</v>
      </c>
      <c r="I187" s="91">
        <f t="shared" si="13"/>
        <v>0</v>
      </c>
      <c r="J187" s="29"/>
      <c r="K187" s="92" t="s">
        <v>4</v>
      </c>
      <c r="L187" s="92" t="s">
        <v>304</v>
      </c>
      <c r="M187" s="92">
        <v>450</v>
      </c>
      <c r="N187" s="92" t="s">
        <v>305</v>
      </c>
      <c r="O187" s="92" t="s">
        <v>257</v>
      </c>
      <c r="P187" s="92" t="s">
        <v>115</v>
      </c>
      <c r="Q187" s="92">
        <v>4</v>
      </c>
      <c r="R187" s="92">
        <v>500</v>
      </c>
      <c r="S187" s="92">
        <v>18.491</v>
      </c>
      <c r="T187" s="92">
        <v>80</v>
      </c>
      <c r="Y187" s="125"/>
      <c r="Z187" s="31"/>
    </row>
    <row r="188" spans="1:26" ht="26.25" thickBot="1">
      <c r="A188" s="87" t="s">
        <v>320</v>
      </c>
      <c r="B188" s="87" t="s">
        <v>321</v>
      </c>
      <c r="C188" s="88" t="s">
        <v>37</v>
      </c>
      <c r="D188" s="88">
        <v>24.095999999999997</v>
      </c>
      <c r="E188" s="173">
        <f t="shared" si="11"/>
        <v>24.095999999999997</v>
      </c>
      <c r="F188" s="26"/>
      <c r="G188" s="89"/>
      <c r="H188" s="90">
        <f t="shared" si="12"/>
        <v>0</v>
      </c>
      <c r="I188" s="91">
        <f t="shared" si="13"/>
        <v>0</v>
      </c>
      <c r="J188" s="29"/>
      <c r="K188" s="92" t="s">
        <v>4</v>
      </c>
      <c r="L188" s="92" t="s">
        <v>304</v>
      </c>
      <c r="M188" s="92">
        <v>450</v>
      </c>
      <c r="N188" s="92" t="s">
        <v>305</v>
      </c>
      <c r="O188" s="92" t="s">
        <v>257</v>
      </c>
      <c r="P188" s="92" t="s">
        <v>115</v>
      </c>
      <c r="Q188" s="92">
        <v>4</v>
      </c>
      <c r="R188" s="92">
        <v>500</v>
      </c>
      <c r="S188" s="92">
        <v>18.491</v>
      </c>
      <c r="T188" s="92">
        <v>80</v>
      </c>
      <c r="Y188" s="93"/>
      <c r="Z188" s="31"/>
    </row>
    <row r="189" spans="1:26" ht="26.25" thickBot="1">
      <c r="A189" s="87" t="s">
        <v>322</v>
      </c>
      <c r="B189" s="87" t="s">
        <v>323</v>
      </c>
      <c r="C189" s="88" t="s">
        <v>261</v>
      </c>
      <c r="D189" s="88">
        <v>65.688000000000002</v>
      </c>
      <c r="E189" s="173">
        <f t="shared" si="11"/>
        <v>65.688000000000002</v>
      </c>
      <c r="F189" s="26"/>
      <c r="G189" s="89"/>
      <c r="H189" s="90">
        <f t="shared" si="12"/>
        <v>0</v>
      </c>
      <c r="I189" s="91">
        <f t="shared" si="13"/>
        <v>0</v>
      </c>
      <c r="J189" s="29"/>
      <c r="K189" s="92" t="s">
        <v>4</v>
      </c>
      <c r="L189" s="92" t="s">
        <v>304</v>
      </c>
      <c r="M189" s="92">
        <v>450</v>
      </c>
      <c r="N189" s="92" t="s">
        <v>305</v>
      </c>
      <c r="O189" s="92" t="s">
        <v>257</v>
      </c>
      <c r="P189" s="92" t="s">
        <v>115</v>
      </c>
      <c r="Q189" s="92">
        <v>4</v>
      </c>
      <c r="R189" s="92">
        <v>500</v>
      </c>
      <c r="S189" s="92">
        <v>18.491</v>
      </c>
      <c r="T189" s="92">
        <v>80</v>
      </c>
      <c r="Y189" s="93"/>
      <c r="Z189" s="31"/>
    </row>
    <row r="190" spans="1:26" ht="26.25" thickBot="1">
      <c r="A190" s="94" t="s">
        <v>388</v>
      </c>
      <c r="B190" s="94" t="s">
        <v>389</v>
      </c>
      <c r="C190" s="95" t="s">
        <v>261</v>
      </c>
      <c r="D190" s="95">
        <v>21.155999999999999</v>
      </c>
      <c r="E190" s="174">
        <f t="shared" si="11"/>
        <v>21.155999999999999</v>
      </c>
      <c r="F190" s="26"/>
      <c r="G190" s="96"/>
      <c r="H190" s="97">
        <f t="shared" si="12"/>
        <v>0</v>
      </c>
      <c r="I190" s="98">
        <f t="shared" si="13"/>
        <v>0</v>
      </c>
      <c r="J190" s="29"/>
      <c r="K190" s="99" t="s">
        <v>4</v>
      </c>
      <c r="L190" s="99" t="s">
        <v>304</v>
      </c>
      <c r="M190" s="99">
        <v>450</v>
      </c>
      <c r="N190" s="99" t="s">
        <v>305</v>
      </c>
      <c r="O190" s="99" t="s">
        <v>257</v>
      </c>
      <c r="P190" s="99" t="s">
        <v>115</v>
      </c>
      <c r="Q190" s="99">
        <v>4</v>
      </c>
      <c r="R190" s="99">
        <v>500</v>
      </c>
      <c r="S190" s="99">
        <v>18.491</v>
      </c>
      <c r="T190" s="99">
        <v>80</v>
      </c>
      <c r="Y190" s="123"/>
      <c r="Z190" s="31"/>
    </row>
    <row r="191" spans="1:26" ht="33" thickTop="1" thickBot="1">
      <c r="A191" s="122" t="s">
        <v>70</v>
      </c>
      <c r="B191" s="122" t="s">
        <v>393</v>
      </c>
      <c r="C191" s="101" t="s">
        <v>37</v>
      </c>
      <c r="D191" s="102">
        <v>537.45600000000002</v>
      </c>
      <c r="E191" s="175">
        <f t="shared" si="11"/>
        <v>537.45600000000002</v>
      </c>
      <c r="F191" s="26"/>
      <c r="G191" s="103"/>
      <c r="H191" s="104">
        <f t="shared" si="12"/>
        <v>0</v>
      </c>
      <c r="I191" s="105">
        <f t="shared" si="13"/>
        <v>0</v>
      </c>
      <c r="J191" s="29"/>
      <c r="K191" s="106" t="s">
        <v>4</v>
      </c>
      <c r="L191" s="106" t="s">
        <v>304</v>
      </c>
      <c r="M191" s="106">
        <v>150</v>
      </c>
      <c r="N191" s="106" t="s">
        <v>325</v>
      </c>
      <c r="O191" s="106" t="s">
        <v>257</v>
      </c>
      <c r="P191" s="106" t="s">
        <v>115</v>
      </c>
      <c r="Q191" s="106">
        <v>6</v>
      </c>
      <c r="R191" s="106">
        <v>500</v>
      </c>
      <c r="S191" s="106">
        <v>16.158999999999999</v>
      </c>
      <c r="T191" s="106">
        <v>80</v>
      </c>
      <c r="Y191" s="93"/>
      <c r="Z191" s="31"/>
    </row>
    <row r="192" spans="1:26" ht="17.25" thickTop="1" thickBot="1">
      <c r="A192" s="87" t="s">
        <v>382</v>
      </c>
      <c r="B192" s="87" t="s">
        <v>383</v>
      </c>
      <c r="C192" s="88" t="s">
        <v>261</v>
      </c>
      <c r="D192" s="88">
        <v>123.46799999999999</v>
      </c>
      <c r="E192" s="173">
        <f t="shared" si="11"/>
        <v>123.46799999999999</v>
      </c>
      <c r="F192" s="26"/>
      <c r="G192" s="89"/>
      <c r="H192" s="90">
        <f t="shared" si="12"/>
        <v>0</v>
      </c>
      <c r="I192" s="91">
        <f t="shared" si="13"/>
        <v>0</v>
      </c>
      <c r="J192" s="29"/>
      <c r="K192" s="92" t="s">
        <v>4</v>
      </c>
      <c r="L192" s="92" t="s">
        <v>304</v>
      </c>
      <c r="M192" s="92">
        <v>150</v>
      </c>
      <c r="N192" s="92" t="s">
        <v>325</v>
      </c>
      <c r="O192" s="92" t="s">
        <v>257</v>
      </c>
      <c r="P192" s="92" t="s">
        <v>115</v>
      </c>
      <c r="Q192" s="92">
        <v>6</v>
      </c>
      <c r="R192" s="92">
        <v>500</v>
      </c>
      <c r="S192" s="92">
        <v>16.158999999999999</v>
      </c>
      <c r="T192" s="92">
        <v>80</v>
      </c>
      <c r="Y192" s="93"/>
      <c r="Z192" s="31"/>
    </row>
    <row r="193" spans="1:26" ht="16.5" thickBot="1">
      <c r="A193" s="87" t="s">
        <v>326</v>
      </c>
      <c r="B193" s="87" t="s">
        <v>327</v>
      </c>
      <c r="C193" s="88" t="s">
        <v>261</v>
      </c>
      <c r="D193" s="88">
        <v>121.65599999999999</v>
      </c>
      <c r="E193" s="173">
        <f t="shared" si="11"/>
        <v>121.65599999999999</v>
      </c>
      <c r="F193" s="26"/>
      <c r="G193" s="89"/>
      <c r="H193" s="90">
        <f t="shared" si="12"/>
        <v>0</v>
      </c>
      <c r="I193" s="91">
        <f t="shared" si="13"/>
        <v>0</v>
      </c>
      <c r="J193" s="29"/>
      <c r="K193" s="92" t="s">
        <v>4</v>
      </c>
      <c r="L193" s="92" t="s">
        <v>304</v>
      </c>
      <c r="M193" s="92">
        <v>150</v>
      </c>
      <c r="N193" s="92" t="s">
        <v>325</v>
      </c>
      <c r="O193" s="92" t="s">
        <v>257</v>
      </c>
      <c r="P193" s="92" t="s">
        <v>115</v>
      </c>
      <c r="Q193" s="92">
        <v>6</v>
      </c>
      <c r="R193" s="92">
        <v>500</v>
      </c>
      <c r="S193" s="92">
        <v>16.158999999999999</v>
      </c>
      <c r="T193" s="92">
        <v>80</v>
      </c>
      <c r="Y193" s="123"/>
      <c r="Z193" s="31"/>
    </row>
    <row r="194" spans="1:26" ht="26.25" thickBot="1">
      <c r="A194" s="87" t="s">
        <v>384</v>
      </c>
      <c r="B194" s="87" t="s">
        <v>385</v>
      </c>
      <c r="C194" s="88" t="s">
        <v>37</v>
      </c>
      <c r="D194" s="88">
        <v>27.215999999999998</v>
      </c>
      <c r="E194" s="173">
        <f t="shared" si="11"/>
        <v>27.215999999999998</v>
      </c>
      <c r="F194" s="26"/>
      <c r="G194" s="89"/>
      <c r="H194" s="90">
        <f t="shared" si="12"/>
        <v>0</v>
      </c>
      <c r="I194" s="91">
        <f t="shared" si="13"/>
        <v>0</v>
      </c>
      <c r="J194" s="29"/>
      <c r="K194" s="92" t="s">
        <v>4</v>
      </c>
      <c r="L194" s="92" t="s">
        <v>304</v>
      </c>
      <c r="M194" s="92">
        <v>150</v>
      </c>
      <c r="N194" s="92" t="s">
        <v>325</v>
      </c>
      <c r="O194" s="92" t="s">
        <v>257</v>
      </c>
      <c r="P194" s="92" t="s">
        <v>115</v>
      </c>
      <c r="Q194" s="92">
        <v>6</v>
      </c>
      <c r="R194" s="92">
        <v>500</v>
      </c>
      <c r="S194" s="92">
        <v>16.158999999999999</v>
      </c>
      <c r="T194" s="92">
        <v>80</v>
      </c>
      <c r="Y194" s="93"/>
      <c r="Z194" s="31"/>
    </row>
    <row r="195" spans="1:26" ht="26.25" thickBot="1">
      <c r="A195" s="87" t="s">
        <v>386</v>
      </c>
      <c r="B195" s="87" t="s">
        <v>387</v>
      </c>
      <c r="C195" s="88" t="s">
        <v>261</v>
      </c>
      <c r="D195" s="88">
        <v>48.791999999999994</v>
      </c>
      <c r="E195" s="173">
        <f t="shared" si="11"/>
        <v>48.791999999999994</v>
      </c>
      <c r="F195" s="26"/>
      <c r="G195" s="89"/>
      <c r="H195" s="90">
        <f t="shared" si="12"/>
        <v>0</v>
      </c>
      <c r="I195" s="91">
        <f t="shared" si="13"/>
        <v>0</v>
      </c>
      <c r="J195" s="29"/>
      <c r="K195" s="92" t="s">
        <v>4</v>
      </c>
      <c r="L195" s="92" t="s">
        <v>304</v>
      </c>
      <c r="M195" s="92">
        <v>150</v>
      </c>
      <c r="N195" s="92" t="s">
        <v>325</v>
      </c>
      <c r="O195" s="92" t="s">
        <v>257</v>
      </c>
      <c r="P195" s="92" t="s">
        <v>115</v>
      </c>
      <c r="Q195" s="92">
        <v>6</v>
      </c>
      <c r="R195" s="92">
        <v>500</v>
      </c>
      <c r="S195" s="92">
        <v>16.158999999999999</v>
      </c>
      <c r="T195" s="92">
        <v>80</v>
      </c>
      <c r="Y195" s="93"/>
      <c r="Z195" s="31"/>
    </row>
    <row r="196" spans="1:26" ht="26.25" thickBot="1">
      <c r="A196" s="94" t="s">
        <v>388</v>
      </c>
      <c r="B196" s="94" t="s">
        <v>389</v>
      </c>
      <c r="C196" s="95" t="s">
        <v>261</v>
      </c>
      <c r="D196" s="95">
        <v>21.155999999999999</v>
      </c>
      <c r="E196" s="174">
        <f t="shared" si="11"/>
        <v>21.155999999999999</v>
      </c>
      <c r="F196" s="26"/>
      <c r="G196" s="96"/>
      <c r="H196" s="97">
        <f t="shared" si="12"/>
        <v>0</v>
      </c>
      <c r="I196" s="98">
        <f t="shared" si="13"/>
        <v>0</v>
      </c>
      <c r="J196" s="29"/>
      <c r="K196" s="99" t="s">
        <v>4</v>
      </c>
      <c r="L196" s="99" t="s">
        <v>304</v>
      </c>
      <c r="M196" s="99">
        <v>150</v>
      </c>
      <c r="N196" s="99" t="s">
        <v>325</v>
      </c>
      <c r="O196" s="99" t="s">
        <v>257</v>
      </c>
      <c r="P196" s="99" t="s">
        <v>115</v>
      </c>
      <c r="Q196" s="99">
        <v>6</v>
      </c>
      <c r="R196" s="99">
        <v>500</v>
      </c>
      <c r="S196" s="99">
        <v>16.158999999999999</v>
      </c>
      <c r="T196" s="99">
        <v>80</v>
      </c>
      <c r="Y196" s="123"/>
      <c r="Z196" s="31"/>
    </row>
    <row r="197" spans="1:26" ht="33" thickTop="1" thickBot="1">
      <c r="A197" s="122" t="s">
        <v>71</v>
      </c>
      <c r="B197" s="122" t="s">
        <v>394</v>
      </c>
      <c r="C197" s="101" t="s">
        <v>37</v>
      </c>
      <c r="D197" s="102">
        <v>537.29999999999995</v>
      </c>
      <c r="E197" s="175">
        <f t="shared" si="11"/>
        <v>537.29999999999995</v>
      </c>
      <c r="F197" s="26"/>
      <c r="G197" s="103"/>
      <c r="H197" s="104">
        <f t="shared" si="12"/>
        <v>0</v>
      </c>
      <c r="I197" s="105">
        <f t="shared" si="13"/>
        <v>0</v>
      </c>
      <c r="J197" s="29"/>
      <c r="K197" s="106" t="s">
        <v>4</v>
      </c>
      <c r="L197" s="106" t="s">
        <v>304</v>
      </c>
      <c r="M197" s="106">
        <v>300</v>
      </c>
      <c r="N197" s="106" t="s">
        <v>325</v>
      </c>
      <c r="O197" s="106" t="s">
        <v>257</v>
      </c>
      <c r="P197" s="106" t="s">
        <v>115</v>
      </c>
      <c r="Q197" s="106">
        <v>6</v>
      </c>
      <c r="R197" s="106">
        <v>500</v>
      </c>
      <c r="S197" s="106">
        <v>19.217000000000002</v>
      </c>
      <c r="T197" s="106">
        <v>80</v>
      </c>
      <c r="Y197" s="123"/>
      <c r="Z197" s="31"/>
    </row>
    <row r="198" spans="1:26" ht="17.25" thickTop="1" thickBot="1">
      <c r="A198" s="87" t="s">
        <v>382</v>
      </c>
      <c r="B198" s="87" t="s">
        <v>383</v>
      </c>
      <c r="C198" s="88" t="s">
        <v>261</v>
      </c>
      <c r="D198" s="88">
        <v>123.46799999999999</v>
      </c>
      <c r="E198" s="173">
        <f t="shared" si="11"/>
        <v>123.46799999999999</v>
      </c>
      <c r="F198" s="26"/>
      <c r="G198" s="89"/>
      <c r="H198" s="90">
        <f t="shared" si="12"/>
        <v>0</v>
      </c>
      <c r="I198" s="91">
        <f t="shared" si="13"/>
        <v>0</v>
      </c>
      <c r="J198" s="29"/>
      <c r="K198" s="92" t="s">
        <v>4</v>
      </c>
      <c r="L198" s="92" t="s">
        <v>304</v>
      </c>
      <c r="M198" s="92">
        <v>300</v>
      </c>
      <c r="N198" s="92" t="s">
        <v>325</v>
      </c>
      <c r="O198" s="92" t="s">
        <v>257</v>
      </c>
      <c r="P198" s="92" t="s">
        <v>115</v>
      </c>
      <c r="Q198" s="92">
        <v>6</v>
      </c>
      <c r="R198" s="92">
        <v>500</v>
      </c>
      <c r="S198" s="92">
        <v>19.217000000000002</v>
      </c>
      <c r="T198" s="92">
        <v>80</v>
      </c>
      <c r="Y198" s="93"/>
      <c r="Z198" s="31"/>
    </row>
    <row r="199" spans="1:26" ht="16.5" thickBot="1">
      <c r="A199" s="87" t="s">
        <v>326</v>
      </c>
      <c r="B199" s="87" t="s">
        <v>327</v>
      </c>
      <c r="C199" s="88" t="s">
        <v>261</v>
      </c>
      <c r="D199" s="88">
        <v>121.65599999999999</v>
      </c>
      <c r="E199" s="173">
        <f t="shared" si="11"/>
        <v>121.65599999999999</v>
      </c>
      <c r="F199" s="26"/>
      <c r="G199" s="89"/>
      <c r="H199" s="90">
        <f t="shared" si="12"/>
        <v>0</v>
      </c>
      <c r="I199" s="91">
        <f t="shared" si="13"/>
        <v>0</v>
      </c>
      <c r="J199" s="29"/>
      <c r="K199" s="92" t="s">
        <v>4</v>
      </c>
      <c r="L199" s="92" t="s">
        <v>304</v>
      </c>
      <c r="M199" s="92">
        <v>300</v>
      </c>
      <c r="N199" s="92" t="s">
        <v>325</v>
      </c>
      <c r="O199" s="92" t="s">
        <v>257</v>
      </c>
      <c r="P199" s="92" t="s">
        <v>115</v>
      </c>
      <c r="Q199" s="92">
        <v>6</v>
      </c>
      <c r="R199" s="92">
        <v>500</v>
      </c>
      <c r="S199" s="92">
        <v>19.217000000000002</v>
      </c>
      <c r="T199" s="92">
        <v>80</v>
      </c>
      <c r="Y199" s="93"/>
      <c r="Z199" s="31"/>
    </row>
    <row r="200" spans="1:26" ht="26.25" thickBot="1">
      <c r="A200" s="87" t="s">
        <v>310</v>
      </c>
      <c r="B200" s="87" t="s">
        <v>311</v>
      </c>
      <c r="C200" s="88" t="s">
        <v>37</v>
      </c>
      <c r="D200" s="88">
        <v>18.54</v>
      </c>
      <c r="E200" s="173">
        <f t="shared" si="11"/>
        <v>18.54</v>
      </c>
      <c r="F200" s="26"/>
      <c r="G200" s="89"/>
      <c r="H200" s="90">
        <f t="shared" si="12"/>
        <v>0</v>
      </c>
      <c r="I200" s="91">
        <f t="shared" si="13"/>
        <v>0</v>
      </c>
      <c r="J200" s="29"/>
      <c r="K200" s="92" t="s">
        <v>4</v>
      </c>
      <c r="L200" s="92" t="s">
        <v>304</v>
      </c>
      <c r="M200" s="92">
        <v>300</v>
      </c>
      <c r="N200" s="92" t="s">
        <v>325</v>
      </c>
      <c r="O200" s="92" t="s">
        <v>257</v>
      </c>
      <c r="P200" s="92" t="s">
        <v>115</v>
      </c>
      <c r="Q200" s="92">
        <v>6</v>
      </c>
      <c r="R200" s="92">
        <v>500</v>
      </c>
      <c r="S200" s="92">
        <v>19.217000000000002</v>
      </c>
      <c r="T200" s="92">
        <v>80</v>
      </c>
      <c r="Y200" s="125"/>
      <c r="Z200" s="31"/>
    </row>
    <row r="201" spans="1:26" ht="26.25" thickBot="1">
      <c r="A201" s="87" t="s">
        <v>312</v>
      </c>
      <c r="B201" s="87" t="s">
        <v>313</v>
      </c>
      <c r="C201" s="88" t="s">
        <v>261</v>
      </c>
      <c r="D201" s="88">
        <v>50.495999999999995</v>
      </c>
      <c r="E201" s="173">
        <f t="shared" si="11"/>
        <v>50.495999999999995</v>
      </c>
      <c r="F201" s="26"/>
      <c r="G201" s="89"/>
      <c r="H201" s="90">
        <f t="shared" si="12"/>
        <v>0</v>
      </c>
      <c r="I201" s="91">
        <f t="shared" si="13"/>
        <v>0</v>
      </c>
      <c r="J201" s="29"/>
      <c r="K201" s="92" t="s">
        <v>4</v>
      </c>
      <c r="L201" s="92" t="s">
        <v>304</v>
      </c>
      <c r="M201" s="92">
        <v>300</v>
      </c>
      <c r="N201" s="92" t="s">
        <v>325</v>
      </c>
      <c r="O201" s="92" t="s">
        <v>257</v>
      </c>
      <c r="P201" s="92" t="s">
        <v>115</v>
      </c>
      <c r="Q201" s="92">
        <v>6</v>
      </c>
      <c r="R201" s="92">
        <v>500</v>
      </c>
      <c r="S201" s="92">
        <v>19.217000000000002</v>
      </c>
      <c r="T201" s="92">
        <v>80</v>
      </c>
      <c r="Y201" s="93"/>
      <c r="Z201" s="31"/>
    </row>
    <row r="202" spans="1:26" ht="26.25" thickBot="1">
      <c r="A202" s="94" t="s">
        <v>388</v>
      </c>
      <c r="B202" s="94" t="s">
        <v>389</v>
      </c>
      <c r="C202" s="95" t="s">
        <v>261</v>
      </c>
      <c r="D202" s="95">
        <v>21.155999999999999</v>
      </c>
      <c r="E202" s="174">
        <f t="shared" si="11"/>
        <v>21.155999999999999</v>
      </c>
      <c r="F202" s="26"/>
      <c r="G202" s="96"/>
      <c r="H202" s="97">
        <f t="shared" si="12"/>
        <v>0</v>
      </c>
      <c r="I202" s="98">
        <f t="shared" si="13"/>
        <v>0</v>
      </c>
      <c r="J202" s="29"/>
      <c r="K202" s="99" t="s">
        <v>4</v>
      </c>
      <c r="L202" s="99" t="s">
        <v>304</v>
      </c>
      <c r="M202" s="99">
        <v>300</v>
      </c>
      <c r="N202" s="99" t="s">
        <v>325</v>
      </c>
      <c r="O202" s="99" t="s">
        <v>257</v>
      </c>
      <c r="P202" s="99" t="s">
        <v>115</v>
      </c>
      <c r="Q202" s="99">
        <v>6</v>
      </c>
      <c r="R202" s="99">
        <v>500</v>
      </c>
      <c r="S202" s="99">
        <v>19.217000000000002</v>
      </c>
      <c r="T202" s="99">
        <v>80</v>
      </c>
      <c r="Y202" s="125"/>
      <c r="Z202" s="31"/>
    </row>
    <row r="203" spans="1:26" ht="33" thickTop="1" thickBot="1">
      <c r="A203" s="122" t="s">
        <v>72</v>
      </c>
      <c r="B203" s="122" t="s">
        <v>395</v>
      </c>
      <c r="C203" s="101" t="s">
        <v>37</v>
      </c>
      <c r="D203" s="102">
        <v>595.71599999999989</v>
      </c>
      <c r="E203" s="175">
        <f t="shared" si="11"/>
        <v>595.71599999999989</v>
      </c>
      <c r="F203" s="26"/>
      <c r="G203" s="103"/>
      <c r="H203" s="104">
        <f t="shared" si="12"/>
        <v>0</v>
      </c>
      <c r="I203" s="105">
        <f t="shared" si="13"/>
        <v>0</v>
      </c>
      <c r="J203" s="29"/>
      <c r="K203" s="106" t="s">
        <v>4</v>
      </c>
      <c r="L203" s="106" t="s">
        <v>304</v>
      </c>
      <c r="M203" s="106">
        <v>400</v>
      </c>
      <c r="N203" s="106" t="s">
        <v>325</v>
      </c>
      <c r="O203" s="106" t="s">
        <v>257</v>
      </c>
      <c r="P203" s="106" t="s">
        <v>115</v>
      </c>
      <c r="Q203" s="106">
        <v>6</v>
      </c>
      <c r="R203" s="106">
        <v>500</v>
      </c>
      <c r="S203" s="106">
        <v>21.376000000000001</v>
      </c>
      <c r="T203" s="106">
        <v>80</v>
      </c>
      <c r="Y203" s="125"/>
      <c r="Z203" s="31"/>
    </row>
    <row r="204" spans="1:26" ht="17.25" thickTop="1" thickBot="1">
      <c r="A204" s="87" t="s">
        <v>382</v>
      </c>
      <c r="B204" s="87" t="s">
        <v>383</v>
      </c>
      <c r="C204" s="88" t="s">
        <v>261</v>
      </c>
      <c r="D204" s="88">
        <v>123.46799999999999</v>
      </c>
      <c r="E204" s="173">
        <f t="shared" si="11"/>
        <v>123.46799999999999</v>
      </c>
      <c r="F204" s="26"/>
      <c r="G204" s="89"/>
      <c r="H204" s="90">
        <f t="shared" si="12"/>
        <v>0</v>
      </c>
      <c r="I204" s="91">
        <f t="shared" si="13"/>
        <v>0</v>
      </c>
      <c r="J204" s="29"/>
      <c r="K204" s="92" t="s">
        <v>4</v>
      </c>
      <c r="L204" s="92" t="s">
        <v>304</v>
      </c>
      <c r="M204" s="92">
        <v>400</v>
      </c>
      <c r="N204" s="92" t="s">
        <v>325</v>
      </c>
      <c r="O204" s="92" t="s">
        <v>257</v>
      </c>
      <c r="P204" s="92" t="s">
        <v>115</v>
      </c>
      <c r="Q204" s="92">
        <v>6</v>
      </c>
      <c r="R204" s="92">
        <v>500</v>
      </c>
      <c r="S204" s="92">
        <v>21.376000000000001</v>
      </c>
      <c r="T204" s="92">
        <v>80</v>
      </c>
      <c r="Y204" s="125"/>
      <c r="Z204" s="31"/>
    </row>
    <row r="205" spans="1:26" ht="16.5" thickBot="1">
      <c r="A205" s="87" t="s">
        <v>326</v>
      </c>
      <c r="B205" s="87" t="s">
        <v>327</v>
      </c>
      <c r="C205" s="88" t="s">
        <v>261</v>
      </c>
      <c r="D205" s="88">
        <v>121.65599999999999</v>
      </c>
      <c r="E205" s="173">
        <f t="shared" si="11"/>
        <v>121.65599999999999</v>
      </c>
      <c r="F205" s="26"/>
      <c r="G205" s="89"/>
      <c r="H205" s="90">
        <f t="shared" si="12"/>
        <v>0</v>
      </c>
      <c r="I205" s="91">
        <f t="shared" si="13"/>
        <v>0</v>
      </c>
      <c r="J205" s="29"/>
      <c r="K205" s="92" t="s">
        <v>4</v>
      </c>
      <c r="L205" s="92" t="s">
        <v>304</v>
      </c>
      <c r="M205" s="92">
        <v>400</v>
      </c>
      <c r="N205" s="92" t="s">
        <v>325</v>
      </c>
      <c r="O205" s="92" t="s">
        <v>257</v>
      </c>
      <c r="P205" s="92" t="s">
        <v>115</v>
      </c>
      <c r="Q205" s="92">
        <v>6</v>
      </c>
      <c r="R205" s="92">
        <v>500</v>
      </c>
      <c r="S205" s="92">
        <v>21.376000000000001</v>
      </c>
      <c r="T205" s="92">
        <v>80</v>
      </c>
      <c r="Y205" s="93"/>
      <c r="Z205" s="31"/>
    </row>
    <row r="206" spans="1:26" ht="26.25" thickBot="1">
      <c r="A206" s="87" t="s">
        <v>315</v>
      </c>
      <c r="B206" s="87" t="s">
        <v>316</v>
      </c>
      <c r="C206" s="88" t="s">
        <v>37</v>
      </c>
      <c r="D206" s="88">
        <v>21.095999999999997</v>
      </c>
      <c r="E206" s="173">
        <f t="shared" si="11"/>
        <v>21.095999999999997</v>
      </c>
      <c r="F206" s="26"/>
      <c r="G206" s="89"/>
      <c r="H206" s="90">
        <f t="shared" si="12"/>
        <v>0</v>
      </c>
      <c r="I206" s="91">
        <f t="shared" si="13"/>
        <v>0</v>
      </c>
      <c r="J206" s="29"/>
      <c r="K206" s="92" t="s">
        <v>4</v>
      </c>
      <c r="L206" s="92" t="s">
        <v>304</v>
      </c>
      <c r="M206" s="92">
        <v>400</v>
      </c>
      <c r="N206" s="92" t="s">
        <v>325</v>
      </c>
      <c r="O206" s="92" t="s">
        <v>257</v>
      </c>
      <c r="P206" s="92" t="s">
        <v>115</v>
      </c>
      <c r="Q206" s="92">
        <v>6</v>
      </c>
      <c r="R206" s="92">
        <v>500</v>
      </c>
      <c r="S206" s="92">
        <v>21.376000000000001</v>
      </c>
      <c r="T206" s="92">
        <v>80</v>
      </c>
      <c r="Y206" s="93"/>
      <c r="Z206" s="31"/>
    </row>
    <row r="207" spans="1:26" ht="26.25" thickBot="1">
      <c r="A207" s="87" t="s">
        <v>317</v>
      </c>
      <c r="B207" s="87" t="s">
        <v>329</v>
      </c>
      <c r="C207" s="88" t="s">
        <v>261</v>
      </c>
      <c r="D207" s="88">
        <v>61.667999999999999</v>
      </c>
      <c r="E207" s="173">
        <f t="shared" si="11"/>
        <v>61.667999999999999</v>
      </c>
      <c r="F207" s="26"/>
      <c r="G207" s="89"/>
      <c r="H207" s="90">
        <f t="shared" si="12"/>
        <v>0</v>
      </c>
      <c r="I207" s="91">
        <f t="shared" si="13"/>
        <v>0</v>
      </c>
      <c r="J207" s="29"/>
      <c r="K207" s="92" t="s">
        <v>4</v>
      </c>
      <c r="L207" s="92" t="s">
        <v>304</v>
      </c>
      <c r="M207" s="92">
        <v>400</v>
      </c>
      <c r="N207" s="92" t="s">
        <v>325</v>
      </c>
      <c r="O207" s="92" t="s">
        <v>257</v>
      </c>
      <c r="P207" s="92" t="s">
        <v>115</v>
      </c>
      <c r="Q207" s="92">
        <v>6</v>
      </c>
      <c r="R207" s="92">
        <v>500</v>
      </c>
      <c r="S207" s="92">
        <v>21.376000000000001</v>
      </c>
      <c r="T207" s="92">
        <v>80</v>
      </c>
      <c r="Y207" s="93"/>
      <c r="Z207" s="31"/>
    </row>
    <row r="208" spans="1:26" ht="26.25" thickBot="1">
      <c r="A208" s="94" t="s">
        <v>388</v>
      </c>
      <c r="B208" s="94" t="s">
        <v>389</v>
      </c>
      <c r="C208" s="95" t="s">
        <v>261</v>
      </c>
      <c r="D208" s="95">
        <v>21.155999999999999</v>
      </c>
      <c r="E208" s="174">
        <f t="shared" si="11"/>
        <v>21.155999999999999</v>
      </c>
      <c r="F208" s="26"/>
      <c r="G208" s="96"/>
      <c r="H208" s="97">
        <f t="shared" si="12"/>
        <v>0</v>
      </c>
      <c r="I208" s="98">
        <f t="shared" si="13"/>
        <v>0</v>
      </c>
      <c r="J208" s="29"/>
      <c r="K208" s="99" t="s">
        <v>4</v>
      </c>
      <c r="L208" s="99" t="s">
        <v>304</v>
      </c>
      <c r="M208" s="99">
        <v>400</v>
      </c>
      <c r="N208" s="99" t="s">
        <v>325</v>
      </c>
      <c r="O208" s="99" t="s">
        <v>257</v>
      </c>
      <c r="P208" s="99" t="s">
        <v>115</v>
      </c>
      <c r="Q208" s="99">
        <v>6</v>
      </c>
      <c r="R208" s="99">
        <v>500</v>
      </c>
      <c r="S208" s="99">
        <v>21.376000000000001</v>
      </c>
      <c r="T208" s="99">
        <v>80</v>
      </c>
      <c r="Y208" s="93"/>
      <c r="Z208" s="31"/>
    </row>
    <row r="209" spans="1:26" ht="33" thickTop="1" thickBot="1">
      <c r="A209" s="122" t="s">
        <v>73</v>
      </c>
      <c r="B209" s="122" t="s">
        <v>396</v>
      </c>
      <c r="C209" s="101" t="s">
        <v>37</v>
      </c>
      <c r="D209" s="102">
        <v>618.81599999999992</v>
      </c>
      <c r="E209" s="175">
        <f t="shared" si="11"/>
        <v>618.81599999999992</v>
      </c>
      <c r="F209" s="26"/>
      <c r="G209" s="103"/>
      <c r="H209" s="104">
        <f t="shared" si="12"/>
        <v>0</v>
      </c>
      <c r="I209" s="105">
        <f t="shared" si="13"/>
        <v>0</v>
      </c>
      <c r="J209" s="29"/>
      <c r="K209" s="106" t="s">
        <v>4</v>
      </c>
      <c r="L209" s="106" t="s">
        <v>304</v>
      </c>
      <c r="M209" s="106">
        <v>450</v>
      </c>
      <c r="N209" s="106" t="s">
        <v>325</v>
      </c>
      <c r="O209" s="106" t="s">
        <v>257</v>
      </c>
      <c r="P209" s="106" t="s">
        <v>115</v>
      </c>
      <c r="Q209" s="106">
        <v>6</v>
      </c>
      <c r="R209" s="106">
        <v>500</v>
      </c>
      <c r="S209" s="106">
        <v>21.715</v>
      </c>
      <c r="T209" s="106">
        <v>80</v>
      </c>
      <c r="Y209" s="93"/>
      <c r="Z209" s="31"/>
    </row>
    <row r="210" spans="1:26" ht="17.25" thickTop="1" thickBot="1">
      <c r="A210" s="87" t="s">
        <v>382</v>
      </c>
      <c r="B210" s="87" t="s">
        <v>383</v>
      </c>
      <c r="C210" s="88" t="s">
        <v>261</v>
      </c>
      <c r="D210" s="88">
        <v>123.46799999999999</v>
      </c>
      <c r="E210" s="173">
        <f t="shared" si="11"/>
        <v>123.46799999999999</v>
      </c>
      <c r="F210" s="26"/>
      <c r="G210" s="89"/>
      <c r="H210" s="90">
        <f t="shared" si="12"/>
        <v>0</v>
      </c>
      <c r="I210" s="91">
        <f t="shared" si="13"/>
        <v>0</v>
      </c>
      <c r="J210" s="29"/>
      <c r="K210" s="92" t="s">
        <v>4</v>
      </c>
      <c r="L210" s="92" t="s">
        <v>304</v>
      </c>
      <c r="M210" s="92">
        <v>450</v>
      </c>
      <c r="N210" s="92" t="s">
        <v>325</v>
      </c>
      <c r="O210" s="92" t="s">
        <v>257</v>
      </c>
      <c r="P210" s="92" t="s">
        <v>115</v>
      </c>
      <c r="Q210" s="92">
        <v>6</v>
      </c>
      <c r="R210" s="92">
        <v>500</v>
      </c>
      <c r="S210" s="92">
        <v>21.715</v>
      </c>
      <c r="T210" s="92">
        <v>80</v>
      </c>
      <c r="Y210" s="93"/>
      <c r="Z210" s="31"/>
    </row>
    <row r="211" spans="1:26" ht="16.5" thickBot="1">
      <c r="A211" s="87" t="s">
        <v>326</v>
      </c>
      <c r="B211" s="87" t="s">
        <v>327</v>
      </c>
      <c r="C211" s="88" t="s">
        <v>261</v>
      </c>
      <c r="D211" s="88">
        <v>121.65599999999999</v>
      </c>
      <c r="E211" s="173">
        <f t="shared" si="11"/>
        <v>121.65599999999999</v>
      </c>
      <c r="F211" s="26"/>
      <c r="G211" s="89"/>
      <c r="H211" s="90">
        <f t="shared" si="12"/>
        <v>0</v>
      </c>
      <c r="I211" s="91">
        <f t="shared" si="13"/>
        <v>0</v>
      </c>
      <c r="J211" s="29"/>
      <c r="K211" s="92" t="s">
        <v>4</v>
      </c>
      <c r="L211" s="92" t="s">
        <v>304</v>
      </c>
      <c r="M211" s="92">
        <v>450</v>
      </c>
      <c r="N211" s="92" t="s">
        <v>325</v>
      </c>
      <c r="O211" s="92" t="s">
        <v>257</v>
      </c>
      <c r="P211" s="92" t="s">
        <v>115</v>
      </c>
      <c r="Q211" s="92">
        <v>6</v>
      </c>
      <c r="R211" s="92">
        <v>500</v>
      </c>
      <c r="S211" s="92">
        <v>21.715</v>
      </c>
      <c r="T211" s="92">
        <v>80</v>
      </c>
      <c r="Y211" s="93"/>
      <c r="Z211" s="31"/>
    </row>
    <row r="212" spans="1:26" ht="26.25" thickBot="1">
      <c r="A212" s="87" t="s">
        <v>320</v>
      </c>
      <c r="B212" s="87" t="s">
        <v>321</v>
      </c>
      <c r="C212" s="88" t="s">
        <v>37</v>
      </c>
      <c r="D212" s="88">
        <v>24.095999999999997</v>
      </c>
      <c r="E212" s="173">
        <f t="shared" si="11"/>
        <v>24.095999999999997</v>
      </c>
      <c r="F212" s="26"/>
      <c r="G212" s="89"/>
      <c r="H212" s="90">
        <f t="shared" si="12"/>
        <v>0</v>
      </c>
      <c r="I212" s="91">
        <f t="shared" si="13"/>
        <v>0</v>
      </c>
      <c r="J212" s="29"/>
      <c r="K212" s="92" t="s">
        <v>4</v>
      </c>
      <c r="L212" s="92" t="s">
        <v>304</v>
      </c>
      <c r="M212" s="92">
        <v>450</v>
      </c>
      <c r="N212" s="92" t="s">
        <v>325</v>
      </c>
      <c r="O212" s="92" t="s">
        <v>257</v>
      </c>
      <c r="P212" s="92" t="s">
        <v>115</v>
      </c>
      <c r="Q212" s="92">
        <v>6</v>
      </c>
      <c r="R212" s="92">
        <v>500</v>
      </c>
      <c r="S212" s="92">
        <v>21.715</v>
      </c>
      <c r="T212" s="92">
        <v>80</v>
      </c>
      <c r="Y212" s="93"/>
      <c r="Z212" s="31"/>
    </row>
    <row r="213" spans="1:26" ht="26.25" thickBot="1">
      <c r="A213" s="87" t="s">
        <v>322</v>
      </c>
      <c r="B213" s="87" t="s">
        <v>323</v>
      </c>
      <c r="C213" s="88" t="s">
        <v>261</v>
      </c>
      <c r="D213" s="88">
        <v>65.688000000000002</v>
      </c>
      <c r="E213" s="173">
        <f t="shared" si="11"/>
        <v>65.688000000000002</v>
      </c>
      <c r="F213" s="26"/>
      <c r="G213" s="89"/>
      <c r="H213" s="90">
        <f t="shared" si="12"/>
        <v>0</v>
      </c>
      <c r="I213" s="91">
        <f t="shared" si="13"/>
        <v>0</v>
      </c>
      <c r="J213" s="29"/>
      <c r="K213" s="92" t="s">
        <v>4</v>
      </c>
      <c r="L213" s="92" t="s">
        <v>304</v>
      </c>
      <c r="M213" s="92">
        <v>450</v>
      </c>
      <c r="N213" s="92" t="s">
        <v>325</v>
      </c>
      <c r="O213" s="92" t="s">
        <v>257</v>
      </c>
      <c r="P213" s="92" t="s">
        <v>115</v>
      </c>
      <c r="Q213" s="92">
        <v>6</v>
      </c>
      <c r="R213" s="92">
        <v>500</v>
      </c>
      <c r="S213" s="92">
        <v>21.715</v>
      </c>
      <c r="T213" s="92">
        <v>80</v>
      </c>
      <c r="Y213" s="93"/>
      <c r="Z213" s="31"/>
    </row>
    <row r="214" spans="1:26" ht="26.25" thickBot="1">
      <c r="A214" s="94" t="s">
        <v>388</v>
      </c>
      <c r="B214" s="94" t="s">
        <v>389</v>
      </c>
      <c r="C214" s="95" t="s">
        <v>261</v>
      </c>
      <c r="D214" s="95">
        <v>21.155999999999999</v>
      </c>
      <c r="E214" s="174">
        <f t="shared" si="11"/>
        <v>21.155999999999999</v>
      </c>
      <c r="F214" s="26"/>
      <c r="G214" s="96"/>
      <c r="H214" s="97">
        <f t="shared" si="12"/>
        <v>0</v>
      </c>
      <c r="I214" s="98">
        <f t="shared" si="13"/>
        <v>0</v>
      </c>
      <c r="J214" s="29"/>
      <c r="K214" s="99" t="s">
        <v>4</v>
      </c>
      <c r="L214" s="99" t="s">
        <v>304</v>
      </c>
      <c r="M214" s="99">
        <v>450</v>
      </c>
      <c r="N214" s="99" t="s">
        <v>325</v>
      </c>
      <c r="O214" s="99" t="s">
        <v>257</v>
      </c>
      <c r="P214" s="99" t="s">
        <v>115</v>
      </c>
      <c r="Q214" s="99">
        <v>6</v>
      </c>
      <c r="R214" s="99">
        <v>500</v>
      </c>
      <c r="S214" s="99">
        <v>21.715</v>
      </c>
      <c r="T214" s="99">
        <v>80</v>
      </c>
      <c r="Y214" s="93"/>
      <c r="Z214" s="31"/>
    </row>
    <row r="215" spans="1:26" ht="33" thickTop="1" thickBot="1">
      <c r="A215" s="122" t="s">
        <v>74</v>
      </c>
      <c r="B215" s="122" t="s">
        <v>397</v>
      </c>
      <c r="C215" s="101" t="s">
        <v>37</v>
      </c>
      <c r="D215" s="102">
        <v>610.28399999999999</v>
      </c>
      <c r="E215" s="175">
        <f t="shared" si="11"/>
        <v>610.28399999999999</v>
      </c>
      <c r="F215" s="26"/>
      <c r="G215" s="103"/>
      <c r="H215" s="104">
        <f t="shared" si="12"/>
        <v>0</v>
      </c>
      <c r="I215" s="105">
        <f t="shared" si="13"/>
        <v>0</v>
      </c>
      <c r="J215" s="29"/>
      <c r="K215" s="106" t="s">
        <v>4</v>
      </c>
      <c r="L215" s="106" t="s">
        <v>304</v>
      </c>
      <c r="M215" s="106">
        <v>150</v>
      </c>
      <c r="N215" s="106" t="s">
        <v>332</v>
      </c>
      <c r="O215" s="106" t="s">
        <v>257</v>
      </c>
      <c r="P215" s="106" t="s">
        <v>115</v>
      </c>
      <c r="Q215" s="106">
        <v>6</v>
      </c>
      <c r="R215" s="106">
        <v>500</v>
      </c>
      <c r="S215" s="106">
        <v>18.446999999999999</v>
      </c>
      <c r="T215" s="106">
        <v>80</v>
      </c>
      <c r="Y215" s="93"/>
      <c r="Z215" s="31"/>
    </row>
    <row r="216" spans="1:26" ht="17.25" thickTop="1" thickBot="1">
      <c r="A216" s="87" t="s">
        <v>382</v>
      </c>
      <c r="B216" s="87" t="s">
        <v>383</v>
      </c>
      <c r="C216" s="88" t="s">
        <v>261</v>
      </c>
      <c r="D216" s="88">
        <v>123.46799999999999</v>
      </c>
      <c r="E216" s="173">
        <f t="shared" ref="E216:E279" si="14">D216-D216*$E$5</f>
        <v>123.46799999999999</v>
      </c>
      <c r="F216" s="26"/>
      <c r="G216" s="89"/>
      <c r="H216" s="90">
        <f t="shared" ref="H216:H279" si="15">IF(G216*E216&gt;0,G216*E216,0)</f>
        <v>0</v>
      </c>
      <c r="I216" s="91">
        <f t="shared" ref="I216:I279" si="16">IF(G216*E216&gt;0,G216*E216,0)*$E$4*1.01</f>
        <v>0</v>
      </c>
      <c r="J216" s="29"/>
      <c r="K216" s="92" t="s">
        <v>4</v>
      </c>
      <c r="L216" s="92" t="s">
        <v>304</v>
      </c>
      <c r="M216" s="92">
        <v>150</v>
      </c>
      <c r="N216" s="92" t="s">
        <v>332</v>
      </c>
      <c r="O216" s="92" t="s">
        <v>257</v>
      </c>
      <c r="P216" s="92" t="s">
        <v>115</v>
      </c>
      <c r="Q216" s="92">
        <v>6</v>
      </c>
      <c r="R216" s="92">
        <v>500</v>
      </c>
      <c r="S216" s="92">
        <v>18.446999999999999</v>
      </c>
      <c r="T216" s="92">
        <v>80</v>
      </c>
      <c r="Y216" s="93"/>
      <c r="Z216" s="31"/>
    </row>
    <row r="217" spans="1:26" ht="16.5" thickBot="1">
      <c r="A217" s="87" t="s">
        <v>333</v>
      </c>
      <c r="B217" s="87" t="s">
        <v>334</v>
      </c>
      <c r="C217" s="88" t="s">
        <v>261</v>
      </c>
      <c r="D217" s="88">
        <v>145.69199999999998</v>
      </c>
      <c r="E217" s="173">
        <f t="shared" si="14"/>
        <v>145.69199999999998</v>
      </c>
      <c r="F217" s="26"/>
      <c r="G217" s="89"/>
      <c r="H217" s="90">
        <f t="shared" si="15"/>
        <v>0</v>
      </c>
      <c r="I217" s="91">
        <f t="shared" si="16"/>
        <v>0</v>
      </c>
      <c r="J217" s="29"/>
      <c r="K217" s="92" t="s">
        <v>4</v>
      </c>
      <c r="L217" s="92" t="s">
        <v>304</v>
      </c>
      <c r="M217" s="92">
        <v>150</v>
      </c>
      <c r="N217" s="92" t="s">
        <v>332</v>
      </c>
      <c r="O217" s="92" t="s">
        <v>257</v>
      </c>
      <c r="P217" s="92" t="s">
        <v>115</v>
      </c>
      <c r="Q217" s="92">
        <v>6</v>
      </c>
      <c r="R217" s="92">
        <v>500</v>
      </c>
      <c r="S217" s="92">
        <v>18.446999999999999</v>
      </c>
      <c r="T217" s="92">
        <v>80</v>
      </c>
      <c r="Y217" s="93"/>
      <c r="Z217" s="31"/>
    </row>
    <row r="218" spans="1:26" ht="26.25" thickBot="1">
      <c r="A218" s="87" t="s">
        <v>384</v>
      </c>
      <c r="B218" s="87" t="s">
        <v>385</v>
      </c>
      <c r="C218" s="88" t="s">
        <v>37</v>
      </c>
      <c r="D218" s="88">
        <v>27.215999999999998</v>
      </c>
      <c r="E218" s="173">
        <f t="shared" si="14"/>
        <v>27.215999999999998</v>
      </c>
      <c r="F218" s="26"/>
      <c r="G218" s="89"/>
      <c r="H218" s="90">
        <f t="shared" si="15"/>
        <v>0</v>
      </c>
      <c r="I218" s="91">
        <f t="shared" si="16"/>
        <v>0</v>
      </c>
      <c r="J218" s="29"/>
      <c r="K218" s="92" t="s">
        <v>4</v>
      </c>
      <c r="L218" s="92" t="s">
        <v>304</v>
      </c>
      <c r="M218" s="92">
        <v>150</v>
      </c>
      <c r="N218" s="92" t="s">
        <v>332</v>
      </c>
      <c r="O218" s="92" t="s">
        <v>257</v>
      </c>
      <c r="P218" s="92" t="s">
        <v>115</v>
      </c>
      <c r="Q218" s="92">
        <v>6</v>
      </c>
      <c r="R218" s="92">
        <v>500</v>
      </c>
      <c r="S218" s="92">
        <v>18.446999999999999</v>
      </c>
      <c r="T218" s="92">
        <v>80</v>
      </c>
      <c r="Y218" s="93"/>
      <c r="Z218" s="31"/>
    </row>
    <row r="219" spans="1:26" ht="26.25" thickBot="1">
      <c r="A219" s="87" t="s">
        <v>386</v>
      </c>
      <c r="B219" s="87" t="s">
        <v>387</v>
      </c>
      <c r="C219" s="88" t="s">
        <v>261</v>
      </c>
      <c r="D219" s="88">
        <v>48.791999999999994</v>
      </c>
      <c r="E219" s="173">
        <f t="shared" si="14"/>
        <v>48.791999999999994</v>
      </c>
      <c r="F219" s="26"/>
      <c r="G219" s="89"/>
      <c r="H219" s="90">
        <f t="shared" si="15"/>
        <v>0</v>
      </c>
      <c r="I219" s="91">
        <f t="shared" si="16"/>
        <v>0</v>
      </c>
      <c r="J219" s="29"/>
      <c r="K219" s="92" t="s">
        <v>4</v>
      </c>
      <c r="L219" s="92" t="s">
        <v>304</v>
      </c>
      <c r="M219" s="92">
        <v>150</v>
      </c>
      <c r="N219" s="92" t="s">
        <v>332</v>
      </c>
      <c r="O219" s="92" t="s">
        <v>257</v>
      </c>
      <c r="P219" s="92" t="s">
        <v>115</v>
      </c>
      <c r="Q219" s="92">
        <v>6</v>
      </c>
      <c r="R219" s="92">
        <v>500</v>
      </c>
      <c r="S219" s="92">
        <v>18.446999999999999</v>
      </c>
      <c r="T219" s="92">
        <v>80</v>
      </c>
      <c r="Y219" s="93"/>
      <c r="Z219" s="31"/>
    </row>
    <row r="220" spans="1:26" ht="26.25" thickBot="1">
      <c r="A220" s="94" t="s">
        <v>388</v>
      </c>
      <c r="B220" s="94" t="s">
        <v>389</v>
      </c>
      <c r="C220" s="95" t="s">
        <v>261</v>
      </c>
      <c r="D220" s="95">
        <v>21.155999999999999</v>
      </c>
      <c r="E220" s="174">
        <f t="shared" si="14"/>
        <v>21.155999999999999</v>
      </c>
      <c r="F220" s="26"/>
      <c r="G220" s="96"/>
      <c r="H220" s="97">
        <f t="shared" si="15"/>
        <v>0</v>
      </c>
      <c r="I220" s="98">
        <f t="shared" si="16"/>
        <v>0</v>
      </c>
      <c r="J220" s="29"/>
      <c r="K220" s="99" t="s">
        <v>4</v>
      </c>
      <c r="L220" s="99" t="s">
        <v>304</v>
      </c>
      <c r="M220" s="99">
        <v>150</v>
      </c>
      <c r="N220" s="99" t="s">
        <v>332</v>
      </c>
      <c r="O220" s="99" t="s">
        <v>257</v>
      </c>
      <c r="P220" s="99" t="s">
        <v>115</v>
      </c>
      <c r="Q220" s="99">
        <v>6</v>
      </c>
      <c r="R220" s="99">
        <v>500</v>
      </c>
      <c r="S220" s="99">
        <v>18.446999999999999</v>
      </c>
      <c r="T220" s="99">
        <v>80</v>
      </c>
      <c r="Y220" s="93"/>
      <c r="Z220" s="31"/>
    </row>
    <row r="221" spans="1:26" ht="33" thickTop="1" thickBot="1">
      <c r="A221" s="122" t="s">
        <v>75</v>
      </c>
      <c r="B221" s="122" t="s">
        <v>398</v>
      </c>
      <c r="C221" s="101" t="s">
        <v>37</v>
      </c>
      <c r="D221" s="102">
        <v>611.83199999999999</v>
      </c>
      <c r="E221" s="175">
        <f t="shared" si="14"/>
        <v>611.83199999999999</v>
      </c>
      <c r="F221" s="26"/>
      <c r="G221" s="103"/>
      <c r="H221" s="104">
        <f t="shared" si="15"/>
        <v>0</v>
      </c>
      <c r="I221" s="105">
        <f t="shared" si="16"/>
        <v>0</v>
      </c>
      <c r="J221" s="29"/>
      <c r="K221" s="106" t="s">
        <v>4</v>
      </c>
      <c r="L221" s="106" t="s">
        <v>304</v>
      </c>
      <c r="M221" s="106">
        <v>300</v>
      </c>
      <c r="N221" s="106" t="s">
        <v>332</v>
      </c>
      <c r="O221" s="106" t="s">
        <v>257</v>
      </c>
      <c r="P221" s="106" t="s">
        <v>115</v>
      </c>
      <c r="Q221" s="106">
        <v>6</v>
      </c>
      <c r="R221" s="106">
        <v>500</v>
      </c>
      <c r="S221" s="106">
        <v>22.074999999999999</v>
      </c>
      <c r="T221" s="106">
        <v>80</v>
      </c>
      <c r="Y221" s="93"/>
      <c r="Z221" s="31"/>
    </row>
    <row r="222" spans="1:26" ht="17.25" thickTop="1" thickBot="1">
      <c r="A222" s="127" t="s">
        <v>382</v>
      </c>
      <c r="B222" s="127" t="s">
        <v>383</v>
      </c>
      <c r="C222" s="128" t="s">
        <v>261</v>
      </c>
      <c r="D222" s="128">
        <v>123.46799999999999</v>
      </c>
      <c r="E222" s="178">
        <f t="shared" si="14"/>
        <v>123.46799999999999</v>
      </c>
      <c r="F222" s="26"/>
      <c r="G222" s="129"/>
      <c r="H222" s="130">
        <f t="shared" si="15"/>
        <v>0</v>
      </c>
      <c r="I222" s="131">
        <f t="shared" si="16"/>
        <v>0</v>
      </c>
      <c r="J222" s="29"/>
      <c r="K222" s="132" t="s">
        <v>4</v>
      </c>
      <c r="L222" s="132" t="s">
        <v>304</v>
      </c>
      <c r="M222" s="132">
        <v>300</v>
      </c>
      <c r="N222" s="132" t="s">
        <v>332</v>
      </c>
      <c r="O222" s="132" t="s">
        <v>257</v>
      </c>
      <c r="P222" s="132" t="s">
        <v>115</v>
      </c>
      <c r="Q222" s="132">
        <v>6</v>
      </c>
      <c r="R222" s="132">
        <v>500</v>
      </c>
      <c r="S222" s="132">
        <v>22.074999999999999</v>
      </c>
      <c r="T222" s="132">
        <v>80</v>
      </c>
      <c r="U222" s="133"/>
      <c r="Y222" s="125"/>
      <c r="Z222" s="31"/>
    </row>
    <row r="223" spans="1:26" ht="16.5" thickBot="1">
      <c r="A223" s="127" t="s">
        <v>333</v>
      </c>
      <c r="B223" s="127" t="s">
        <v>334</v>
      </c>
      <c r="C223" s="128" t="s">
        <v>261</v>
      </c>
      <c r="D223" s="128">
        <v>145.69199999999998</v>
      </c>
      <c r="E223" s="178">
        <f t="shared" si="14"/>
        <v>145.69199999999998</v>
      </c>
      <c r="F223" s="26"/>
      <c r="G223" s="129"/>
      <c r="H223" s="130">
        <f t="shared" si="15"/>
        <v>0</v>
      </c>
      <c r="I223" s="131">
        <f t="shared" si="16"/>
        <v>0</v>
      </c>
      <c r="J223" s="29"/>
      <c r="K223" s="132" t="s">
        <v>4</v>
      </c>
      <c r="L223" s="132" t="s">
        <v>304</v>
      </c>
      <c r="M223" s="132">
        <v>300</v>
      </c>
      <c r="N223" s="132" t="s">
        <v>332</v>
      </c>
      <c r="O223" s="132" t="s">
        <v>257</v>
      </c>
      <c r="P223" s="132" t="s">
        <v>115</v>
      </c>
      <c r="Q223" s="132">
        <v>6</v>
      </c>
      <c r="R223" s="132">
        <v>500</v>
      </c>
      <c r="S223" s="132">
        <v>22.074999999999999</v>
      </c>
      <c r="T223" s="132">
        <v>80</v>
      </c>
      <c r="U223" s="133"/>
      <c r="Y223" s="93"/>
      <c r="Z223" s="31"/>
    </row>
    <row r="224" spans="1:26" ht="26.25" thickBot="1">
      <c r="A224" s="127" t="s">
        <v>310</v>
      </c>
      <c r="B224" s="127" t="s">
        <v>311</v>
      </c>
      <c r="C224" s="128" t="s">
        <v>37</v>
      </c>
      <c r="D224" s="128">
        <v>18.54</v>
      </c>
      <c r="E224" s="178">
        <f t="shared" si="14"/>
        <v>18.54</v>
      </c>
      <c r="F224" s="26"/>
      <c r="G224" s="129"/>
      <c r="H224" s="130">
        <f t="shared" si="15"/>
        <v>0</v>
      </c>
      <c r="I224" s="131">
        <f t="shared" si="16"/>
        <v>0</v>
      </c>
      <c r="J224" s="29"/>
      <c r="K224" s="132" t="s">
        <v>4</v>
      </c>
      <c r="L224" s="132" t="s">
        <v>304</v>
      </c>
      <c r="M224" s="132">
        <v>300</v>
      </c>
      <c r="N224" s="132" t="s">
        <v>332</v>
      </c>
      <c r="O224" s="132" t="s">
        <v>257</v>
      </c>
      <c r="P224" s="132" t="s">
        <v>115</v>
      </c>
      <c r="Q224" s="132">
        <v>6</v>
      </c>
      <c r="R224" s="132">
        <v>500</v>
      </c>
      <c r="S224" s="132">
        <v>22.074999999999999</v>
      </c>
      <c r="T224" s="132">
        <v>80</v>
      </c>
      <c r="U224" s="133"/>
      <c r="Y224" s="125"/>
      <c r="Z224" s="31"/>
    </row>
    <row r="225" spans="1:26" ht="26.25" thickBot="1">
      <c r="A225" s="127" t="s">
        <v>312</v>
      </c>
      <c r="B225" s="127" t="s">
        <v>313</v>
      </c>
      <c r="C225" s="128" t="s">
        <v>261</v>
      </c>
      <c r="D225" s="128">
        <v>50.495999999999995</v>
      </c>
      <c r="E225" s="178">
        <f t="shared" si="14"/>
        <v>50.495999999999995</v>
      </c>
      <c r="F225" s="26"/>
      <c r="G225" s="129"/>
      <c r="H225" s="130">
        <f t="shared" si="15"/>
        <v>0</v>
      </c>
      <c r="I225" s="131">
        <f t="shared" si="16"/>
        <v>0</v>
      </c>
      <c r="J225" s="29"/>
      <c r="K225" s="132" t="s">
        <v>4</v>
      </c>
      <c r="L225" s="132" t="s">
        <v>304</v>
      </c>
      <c r="M225" s="132">
        <v>300</v>
      </c>
      <c r="N225" s="132" t="s">
        <v>332</v>
      </c>
      <c r="O225" s="132" t="s">
        <v>257</v>
      </c>
      <c r="P225" s="132" t="s">
        <v>115</v>
      </c>
      <c r="Q225" s="132">
        <v>6</v>
      </c>
      <c r="R225" s="132">
        <v>500</v>
      </c>
      <c r="S225" s="132">
        <v>22.074999999999999</v>
      </c>
      <c r="T225" s="132">
        <v>80</v>
      </c>
      <c r="U225" s="133"/>
      <c r="V225" s="32" t="e">
        <f>#REF!/6</f>
        <v>#REF!</v>
      </c>
      <c r="Y225" s="93"/>
      <c r="Z225" s="31"/>
    </row>
    <row r="226" spans="1:26" ht="26.25" thickBot="1">
      <c r="A226" s="134" t="s">
        <v>388</v>
      </c>
      <c r="B226" s="134" t="s">
        <v>389</v>
      </c>
      <c r="C226" s="135" t="s">
        <v>261</v>
      </c>
      <c r="D226" s="135">
        <v>21.155999999999999</v>
      </c>
      <c r="E226" s="179">
        <f t="shared" si="14"/>
        <v>21.155999999999999</v>
      </c>
      <c r="F226" s="26"/>
      <c r="G226" s="136"/>
      <c r="H226" s="137">
        <f t="shared" si="15"/>
        <v>0</v>
      </c>
      <c r="I226" s="138">
        <f t="shared" si="16"/>
        <v>0</v>
      </c>
      <c r="J226" s="29"/>
      <c r="K226" s="139" t="s">
        <v>4</v>
      </c>
      <c r="L226" s="139" t="s">
        <v>304</v>
      </c>
      <c r="M226" s="139">
        <v>300</v>
      </c>
      <c r="N226" s="139" t="s">
        <v>332</v>
      </c>
      <c r="O226" s="139" t="s">
        <v>257</v>
      </c>
      <c r="P226" s="139" t="s">
        <v>115</v>
      </c>
      <c r="Q226" s="139">
        <v>6</v>
      </c>
      <c r="R226" s="139">
        <v>500</v>
      </c>
      <c r="S226" s="139">
        <v>22.074999999999999</v>
      </c>
      <c r="T226" s="139">
        <v>80</v>
      </c>
      <c r="U226" s="133"/>
      <c r="Y226" s="93"/>
      <c r="Z226" s="31"/>
    </row>
    <row r="227" spans="1:26" ht="33" thickTop="1" thickBot="1">
      <c r="A227" s="122" t="s">
        <v>76</v>
      </c>
      <c r="B227" s="122" t="s">
        <v>399</v>
      </c>
      <c r="C227" s="101" t="s">
        <v>37</v>
      </c>
      <c r="D227" s="102">
        <v>681.42</v>
      </c>
      <c r="E227" s="175">
        <f t="shared" si="14"/>
        <v>681.42</v>
      </c>
      <c r="F227" s="26"/>
      <c r="G227" s="103"/>
      <c r="H227" s="104">
        <f t="shared" si="15"/>
        <v>0</v>
      </c>
      <c r="I227" s="105">
        <f t="shared" si="16"/>
        <v>0</v>
      </c>
      <c r="J227" s="29"/>
      <c r="K227" s="106" t="s">
        <v>4</v>
      </c>
      <c r="L227" s="106" t="s">
        <v>304</v>
      </c>
      <c r="M227" s="106">
        <v>400</v>
      </c>
      <c r="N227" s="106" t="s">
        <v>332</v>
      </c>
      <c r="O227" s="106" t="s">
        <v>257</v>
      </c>
      <c r="P227" s="106" t="s">
        <v>115</v>
      </c>
      <c r="Q227" s="106">
        <v>6</v>
      </c>
      <c r="R227" s="106">
        <v>500</v>
      </c>
      <c r="S227" s="106">
        <v>24.640999999999998</v>
      </c>
      <c r="T227" s="106">
        <v>80</v>
      </c>
      <c r="Y227" s="93"/>
      <c r="Z227" s="31"/>
    </row>
    <row r="228" spans="1:26" ht="17.25" thickTop="1" thickBot="1">
      <c r="A228" s="127" t="s">
        <v>382</v>
      </c>
      <c r="B228" s="127" t="s">
        <v>383</v>
      </c>
      <c r="C228" s="128" t="s">
        <v>261</v>
      </c>
      <c r="D228" s="128">
        <v>123.46799999999999</v>
      </c>
      <c r="E228" s="178">
        <f t="shared" si="14"/>
        <v>123.46799999999999</v>
      </c>
      <c r="F228" s="26"/>
      <c r="G228" s="129"/>
      <c r="H228" s="130">
        <f t="shared" si="15"/>
        <v>0</v>
      </c>
      <c r="I228" s="131">
        <f t="shared" si="16"/>
        <v>0</v>
      </c>
      <c r="J228" s="29"/>
      <c r="K228" s="132" t="s">
        <v>4</v>
      </c>
      <c r="L228" s="132" t="s">
        <v>304</v>
      </c>
      <c r="M228" s="132">
        <v>400</v>
      </c>
      <c r="N228" s="132" t="s">
        <v>332</v>
      </c>
      <c r="O228" s="132" t="s">
        <v>257</v>
      </c>
      <c r="P228" s="132" t="s">
        <v>115</v>
      </c>
      <c r="Q228" s="132">
        <v>6</v>
      </c>
      <c r="R228" s="132">
        <v>500</v>
      </c>
      <c r="S228" s="132">
        <v>24.640999999999998</v>
      </c>
      <c r="T228" s="132">
        <v>80</v>
      </c>
      <c r="U228" s="133"/>
      <c r="Y228" s="123"/>
      <c r="Z228" s="31"/>
    </row>
    <row r="229" spans="1:26" ht="16.5" thickBot="1">
      <c r="A229" s="127" t="s">
        <v>333</v>
      </c>
      <c r="B229" s="127" t="s">
        <v>334</v>
      </c>
      <c r="C229" s="128" t="s">
        <v>261</v>
      </c>
      <c r="D229" s="128">
        <v>145.69199999999998</v>
      </c>
      <c r="E229" s="178">
        <f t="shared" si="14"/>
        <v>145.69199999999998</v>
      </c>
      <c r="F229" s="26"/>
      <c r="G229" s="129"/>
      <c r="H229" s="130">
        <f t="shared" si="15"/>
        <v>0</v>
      </c>
      <c r="I229" s="131">
        <f t="shared" si="16"/>
        <v>0</v>
      </c>
      <c r="J229" s="29"/>
      <c r="K229" s="132" t="s">
        <v>4</v>
      </c>
      <c r="L229" s="132" t="s">
        <v>304</v>
      </c>
      <c r="M229" s="132">
        <v>400</v>
      </c>
      <c r="N229" s="132" t="s">
        <v>332</v>
      </c>
      <c r="O229" s="132" t="s">
        <v>257</v>
      </c>
      <c r="P229" s="132" t="s">
        <v>115</v>
      </c>
      <c r="Q229" s="132">
        <v>6</v>
      </c>
      <c r="R229" s="132">
        <v>500</v>
      </c>
      <c r="S229" s="132">
        <v>24.640999999999998</v>
      </c>
      <c r="T229" s="132">
        <v>80</v>
      </c>
      <c r="U229" s="133"/>
      <c r="Y229" s="93"/>
      <c r="Z229" s="31"/>
    </row>
    <row r="230" spans="1:26" ht="26.25" thickBot="1">
      <c r="A230" s="127" t="s">
        <v>315</v>
      </c>
      <c r="B230" s="127" t="s">
        <v>316</v>
      </c>
      <c r="C230" s="128" t="s">
        <v>37</v>
      </c>
      <c r="D230" s="128">
        <v>21.095999999999997</v>
      </c>
      <c r="E230" s="178">
        <f t="shared" si="14"/>
        <v>21.095999999999997</v>
      </c>
      <c r="F230" s="26"/>
      <c r="G230" s="129"/>
      <c r="H230" s="130">
        <f t="shared" si="15"/>
        <v>0</v>
      </c>
      <c r="I230" s="131">
        <f t="shared" si="16"/>
        <v>0</v>
      </c>
      <c r="J230" s="29"/>
      <c r="K230" s="132" t="s">
        <v>4</v>
      </c>
      <c r="L230" s="132" t="s">
        <v>304</v>
      </c>
      <c r="M230" s="132">
        <v>400</v>
      </c>
      <c r="N230" s="132" t="s">
        <v>332</v>
      </c>
      <c r="O230" s="132" t="s">
        <v>257</v>
      </c>
      <c r="P230" s="132" t="s">
        <v>115</v>
      </c>
      <c r="Q230" s="132">
        <v>6</v>
      </c>
      <c r="R230" s="132">
        <v>500</v>
      </c>
      <c r="S230" s="132">
        <v>24.640999999999998</v>
      </c>
      <c r="T230" s="132">
        <v>80</v>
      </c>
      <c r="U230" s="133"/>
      <c r="Y230" s="93"/>
      <c r="Z230" s="31"/>
    </row>
    <row r="231" spans="1:26" ht="26.25" thickBot="1">
      <c r="A231" s="127" t="s">
        <v>317</v>
      </c>
      <c r="B231" s="127" t="s">
        <v>329</v>
      </c>
      <c r="C231" s="128" t="s">
        <v>261</v>
      </c>
      <c r="D231" s="128">
        <v>61.667999999999999</v>
      </c>
      <c r="E231" s="178">
        <f t="shared" si="14"/>
        <v>61.667999999999999</v>
      </c>
      <c r="F231" s="26"/>
      <c r="G231" s="129"/>
      <c r="H231" s="130">
        <f t="shared" si="15"/>
        <v>0</v>
      </c>
      <c r="I231" s="131">
        <f t="shared" si="16"/>
        <v>0</v>
      </c>
      <c r="J231" s="29"/>
      <c r="K231" s="132" t="s">
        <v>4</v>
      </c>
      <c r="L231" s="132" t="s">
        <v>304</v>
      </c>
      <c r="M231" s="132">
        <v>400</v>
      </c>
      <c r="N231" s="132" t="s">
        <v>332</v>
      </c>
      <c r="O231" s="132" t="s">
        <v>257</v>
      </c>
      <c r="P231" s="132" t="s">
        <v>115</v>
      </c>
      <c r="Q231" s="132">
        <v>6</v>
      </c>
      <c r="R231" s="132">
        <v>500</v>
      </c>
      <c r="S231" s="132">
        <v>24.640999999999998</v>
      </c>
      <c r="T231" s="132">
        <v>80</v>
      </c>
      <c r="U231" s="133"/>
      <c r="Y231" s="123"/>
      <c r="Z231" s="31"/>
    </row>
    <row r="232" spans="1:26" ht="26.25" thickBot="1">
      <c r="A232" s="134" t="s">
        <v>388</v>
      </c>
      <c r="B232" s="134" t="s">
        <v>389</v>
      </c>
      <c r="C232" s="135" t="s">
        <v>261</v>
      </c>
      <c r="D232" s="135">
        <v>21.155999999999999</v>
      </c>
      <c r="E232" s="179">
        <f t="shared" si="14"/>
        <v>21.155999999999999</v>
      </c>
      <c r="F232" s="26"/>
      <c r="G232" s="136"/>
      <c r="H232" s="137">
        <f t="shared" si="15"/>
        <v>0</v>
      </c>
      <c r="I232" s="138">
        <f t="shared" si="16"/>
        <v>0</v>
      </c>
      <c r="J232" s="29"/>
      <c r="K232" s="139" t="s">
        <v>4</v>
      </c>
      <c r="L232" s="139" t="s">
        <v>304</v>
      </c>
      <c r="M232" s="139">
        <v>400</v>
      </c>
      <c r="N232" s="139" t="s">
        <v>332</v>
      </c>
      <c r="O232" s="139" t="s">
        <v>257</v>
      </c>
      <c r="P232" s="139" t="s">
        <v>115</v>
      </c>
      <c r="Q232" s="139">
        <v>6</v>
      </c>
      <c r="R232" s="139">
        <v>500</v>
      </c>
      <c r="S232" s="139">
        <v>24.640999999999998</v>
      </c>
      <c r="T232" s="139">
        <v>80</v>
      </c>
      <c r="U232" s="133"/>
      <c r="Y232" s="123"/>
      <c r="Z232" s="31"/>
    </row>
    <row r="233" spans="1:26" ht="33" thickTop="1" thickBot="1">
      <c r="A233" s="122" t="s">
        <v>77</v>
      </c>
      <c r="B233" s="122" t="s">
        <v>400</v>
      </c>
      <c r="C233" s="101" t="s">
        <v>37</v>
      </c>
      <c r="D233" s="102">
        <v>708.53999999999985</v>
      </c>
      <c r="E233" s="175">
        <f t="shared" si="14"/>
        <v>708.53999999999985</v>
      </c>
      <c r="F233" s="26"/>
      <c r="G233" s="103"/>
      <c r="H233" s="104">
        <f t="shared" si="15"/>
        <v>0</v>
      </c>
      <c r="I233" s="105">
        <f t="shared" si="16"/>
        <v>0</v>
      </c>
      <c r="J233" s="29"/>
      <c r="K233" s="106" t="s">
        <v>4</v>
      </c>
      <c r="L233" s="106" t="s">
        <v>304</v>
      </c>
      <c r="M233" s="106">
        <v>450</v>
      </c>
      <c r="N233" s="106" t="s">
        <v>332</v>
      </c>
      <c r="O233" s="106" t="s">
        <v>257</v>
      </c>
      <c r="P233" s="106" t="s">
        <v>115</v>
      </c>
      <c r="Q233" s="106">
        <v>6</v>
      </c>
      <c r="R233" s="106">
        <v>500</v>
      </c>
      <c r="S233" s="106">
        <v>25.038999999999998</v>
      </c>
      <c r="T233" s="106">
        <v>80</v>
      </c>
      <c r="Y233" s="93"/>
      <c r="Z233" s="31"/>
    </row>
    <row r="234" spans="1:26" ht="17.25" thickTop="1" thickBot="1">
      <c r="A234" s="127" t="s">
        <v>382</v>
      </c>
      <c r="B234" s="127" t="s">
        <v>383</v>
      </c>
      <c r="C234" s="128" t="s">
        <v>261</v>
      </c>
      <c r="D234" s="128">
        <v>123.46799999999999</v>
      </c>
      <c r="E234" s="178">
        <f t="shared" si="14"/>
        <v>123.46799999999999</v>
      </c>
      <c r="F234" s="26"/>
      <c r="G234" s="129"/>
      <c r="H234" s="130">
        <f t="shared" si="15"/>
        <v>0</v>
      </c>
      <c r="I234" s="131">
        <f t="shared" si="16"/>
        <v>0</v>
      </c>
      <c r="J234" s="29"/>
      <c r="K234" s="132" t="s">
        <v>4</v>
      </c>
      <c r="L234" s="132" t="s">
        <v>304</v>
      </c>
      <c r="M234" s="132">
        <v>450</v>
      </c>
      <c r="N234" s="132" t="s">
        <v>332</v>
      </c>
      <c r="O234" s="132" t="s">
        <v>257</v>
      </c>
      <c r="P234" s="132" t="s">
        <v>115</v>
      </c>
      <c r="Q234" s="132">
        <v>6</v>
      </c>
      <c r="R234" s="132">
        <v>500</v>
      </c>
      <c r="S234" s="132">
        <v>25.038999999999998</v>
      </c>
      <c r="T234" s="132">
        <v>80</v>
      </c>
      <c r="U234" s="133"/>
      <c r="Y234" s="93"/>
      <c r="Z234" s="31"/>
    </row>
    <row r="235" spans="1:26" ht="16.5" thickBot="1">
      <c r="A235" s="127" t="s">
        <v>333</v>
      </c>
      <c r="B235" s="127" t="s">
        <v>334</v>
      </c>
      <c r="C235" s="128" t="s">
        <v>261</v>
      </c>
      <c r="D235" s="128">
        <v>145.69199999999998</v>
      </c>
      <c r="E235" s="178">
        <f t="shared" si="14"/>
        <v>145.69199999999998</v>
      </c>
      <c r="F235" s="26"/>
      <c r="G235" s="129"/>
      <c r="H235" s="130">
        <f t="shared" si="15"/>
        <v>0</v>
      </c>
      <c r="I235" s="131">
        <f t="shared" si="16"/>
        <v>0</v>
      </c>
      <c r="J235" s="29"/>
      <c r="K235" s="132" t="s">
        <v>4</v>
      </c>
      <c r="L235" s="132" t="s">
        <v>304</v>
      </c>
      <c r="M235" s="132">
        <v>450</v>
      </c>
      <c r="N235" s="132" t="s">
        <v>332</v>
      </c>
      <c r="O235" s="132" t="s">
        <v>257</v>
      </c>
      <c r="P235" s="132" t="s">
        <v>115</v>
      </c>
      <c r="Q235" s="132">
        <v>6</v>
      </c>
      <c r="R235" s="132">
        <v>500</v>
      </c>
      <c r="S235" s="132">
        <v>25.038999999999998</v>
      </c>
      <c r="T235" s="132">
        <v>80</v>
      </c>
      <c r="U235" s="133"/>
      <c r="Y235" s="93"/>
      <c r="Z235" s="31"/>
    </row>
    <row r="236" spans="1:26" ht="25.5">
      <c r="A236" s="127" t="s">
        <v>320</v>
      </c>
      <c r="B236" s="127" t="s">
        <v>321</v>
      </c>
      <c r="C236" s="128" t="s">
        <v>37</v>
      </c>
      <c r="D236" s="128">
        <v>24.095999999999997</v>
      </c>
      <c r="E236" s="178">
        <f t="shared" si="14"/>
        <v>24.095999999999997</v>
      </c>
      <c r="F236" s="26"/>
      <c r="G236" s="129"/>
      <c r="H236" s="130">
        <f t="shared" si="15"/>
        <v>0</v>
      </c>
      <c r="I236" s="131">
        <f t="shared" si="16"/>
        <v>0</v>
      </c>
      <c r="J236" s="29"/>
      <c r="K236" s="132" t="s">
        <v>4</v>
      </c>
      <c r="L236" s="132" t="s">
        <v>304</v>
      </c>
      <c r="M236" s="132">
        <v>450</v>
      </c>
      <c r="N236" s="132" t="s">
        <v>332</v>
      </c>
      <c r="O236" s="132" t="s">
        <v>257</v>
      </c>
      <c r="P236" s="132" t="s">
        <v>115</v>
      </c>
      <c r="Q236" s="132">
        <v>6</v>
      </c>
      <c r="R236" s="132">
        <v>500</v>
      </c>
      <c r="S236" s="132">
        <v>25.038999999999998</v>
      </c>
      <c r="T236" s="132">
        <v>80</v>
      </c>
      <c r="U236" s="133"/>
      <c r="Y236" s="140"/>
      <c r="Z236" s="31"/>
    </row>
    <row r="237" spans="1:26" ht="26.25" thickBot="1">
      <c r="A237" s="127" t="s">
        <v>322</v>
      </c>
      <c r="B237" s="127" t="s">
        <v>323</v>
      </c>
      <c r="C237" s="128" t="s">
        <v>261</v>
      </c>
      <c r="D237" s="128">
        <v>65.688000000000002</v>
      </c>
      <c r="E237" s="178">
        <f t="shared" si="14"/>
        <v>65.688000000000002</v>
      </c>
      <c r="F237" s="26"/>
      <c r="G237" s="129"/>
      <c r="H237" s="130">
        <f t="shared" si="15"/>
        <v>0</v>
      </c>
      <c r="I237" s="131">
        <f t="shared" si="16"/>
        <v>0</v>
      </c>
      <c r="J237" s="29"/>
      <c r="K237" s="132" t="s">
        <v>4</v>
      </c>
      <c r="L237" s="132" t="s">
        <v>304</v>
      </c>
      <c r="M237" s="132">
        <v>450</v>
      </c>
      <c r="N237" s="132" t="s">
        <v>332</v>
      </c>
      <c r="O237" s="132" t="s">
        <v>257</v>
      </c>
      <c r="P237" s="132" t="s">
        <v>115</v>
      </c>
      <c r="Q237" s="132">
        <v>6</v>
      </c>
      <c r="R237" s="132">
        <v>500</v>
      </c>
      <c r="S237" s="132">
        <v>25.038999999999998</v>
      </c>
      <c r="T237" s="132">
        <v>80</v>
      </c>
      <c r="U237" s="133"/>
      <c r="Y237" s="93"/>
      <c r="Z237" s="31"/>
    </row>
    <row r="238" spans="1:26" ht="26.25" thickBot="1">
      <c r="A238" s="134" t="s">
        <v>388</v>
      </c>
      <c r="B238" s="134" t="s">
        <v>389</v>
      </c>
      <c r="C238" s="135" t="s">
        <v>261</v>
      </c>
      <c r="D238" s="135">
        <v>21.155999999999999</v>
      </c>
      <c r="E238" s="179">
        <f t="shared" si="14"/>
        <v>21.155999999999999</v>
      </c>
      <c r="F238" s="26"/>
      <c r="G238" s="136"/>
      <c r="H238" s="137">
        <f t="shared" si="15"/>
        <v>0</v>
      </c>
      <c r="I238" s="138">
        <f t="shared" si="16"/>
        <v>0</v>
      </c>
      <c r="J238" s="29"/>
      <c r="K238" s="139" t="s">
        <v>4</v>
      </c>
      <c r="L238" s="139" t="s">
        <v>304</v>
      </c>
      <c r="M238" s="139">
        <v>450</v>
      </c>
      <c r="N238" s="139" t="s">
        <v>332</v>
      </c>
      <c r="O238" s="139" t="s">
        <v>257</v>
      </c>
      <c r="P238" s="139" t="s">
        <v>115</v>
      </c>
      <c r="Q238" s="139">
        <v>6</v>
      </c>
      <c r="R238" s="139">
        <v>500</v>
      </c>
      <c r="S238" s="139">
        <v>25.038999999999998</v>
      </c>
      <c r="T238" s="139">
        <v>80</v>
      </c>
      <c r="U238" s="133"/>
      <c r="Y238" s="93"/>
      <c r="Z238" s="31"/>
    </row>
    <row r="239" spans="1:26" ht="48.75" thickTop="1" thickBot="1">
      <c r="A239" s="122" t="s">
        <v>78</v>
      </c>
      <c r="B239" s="122" t="s">
        <v>401</v>
      </c>
      <c r="C239" s="101" t="s">
        <v>37</v>
      </c>
      <c r="D239" s="102">
        <v>472.07999999999993</v>
      </c>
      <c r="E239" s="175">
        <f t="shared" si="14"/>
        <v>472.07999999999993</v>
      </c>
      <c r="F239" s="26"/>
      <c r="G239" s="103"/>
      <c r="H239" s="104">
        <f t="shared" si="15"/>
        <v>0</v>
      </c>
      <c r="I239" s="105">
        <f t="shared" si="16"/>
        <v>0</v>
      </c>
      <c r="J239" s="29"/>
      <c r="K239" s="106" t="s">
        <v>4</v>
      </c>
      <c r="L239" s="106" t="s">
        <v>304</v>
      </c>
      <c r="M239" s="106">
        <v>150</v>
      </c>
      <c r="N239" s="106" t="s">
        <v>305</v>
      </c>
      <c r="O239" s="106" t="s">
        <v>116</v>
      </c>
      <c r="P239" s="106" t="s">
        <v>117</v>
      </c>
      <c r="Q239" s="106">
        <v>4</v>
      </c>
      <c r="R239" s="106">
        <v>500</v>
      </c>
      <c r="S239" s="106">
        <v>13.690999999999999</v>
      </c>
      <c r="T239" s="106">
        <v>80</v>
      </c>
      <c r="Y239" s="93"/>
      <c r="Z239" s="31"/>
    </row>
    <row r="240" spans="1:26" ht="17.25" thickTop="1" thickBot="1">
      <c r="A240" s="127" t="s">
        <v>402</v>
      </c>
      <c r="B240" s="127" t="s">
        <v>403</v>
      </c>
      <c r="C240" s="128" t="s">
        <v>261</v>
      </c>
      <c r="D240" s="128">
        <v>123.46799999999999</v>
      </c>
      <c r="E240" s="178">
        <f t="shared" si="14"/>
        <v>123.46799999999999</v>
      </c>
      <c r="F240" s="26"/>
      <c r="G240" s="129"/>
      <c r="H240" s="130">
        <f t="shared" si="15"/>
        <v>0</v>
      </c>
      <c r="I240" s="131">
        <f t="shared" si="16"/>
        <v>0</v>
      </c>
      <c r="J240" s="29"/>
      <c r="K240" s="132" t="s">
        <v>4</v>
      </c>
      <c r="L240" s="132" t="s">
        <v>304</v>
      </c>
      <c r="M240" s="132">
        <v>150</v>
      </c>
      <c r="N240" s="132" t="s">
        <v>305</v>
      </c>
      <c r="O240" s="132" t="s">
        <v>116</v>
      </c>
      <c r="P240" s="132" t="s">
        <v>117</v>
      </c>
      <c r="Q240" s="132">
        <v>4</v>
      </c>
      <c r="R240" s="132">
        <v>500</v>
      </c>
      <c r="S240" s="132">
        <v>13.690999999999999</v>
      </c>
      <c r="T240" s="132">
        <v>80</v>
      </c>
      <c r="U240" s="133"/>
      <c r="Y240" s="141"/>
      <c r="Z240" s="31"/>
    </row>
    <row r="241" spans="1:26" ht="26.25" thickBot="1">
      <c r="A241" s="127" t="s">
        <v>340</v>
      </c>
      <c r="B241" s="127" t="s">
        <v>341</v>
      </c>
      <c r="C241" s="128" t="s">
        <v>261</v>
      </c>
      <c r="D241" s="128">
        <v>110.16</v>
      </c>
      <c r="E241" s="178">
        <f t="shared" si="14"/>
        <v>110.16</v>
      </c>
      <c r="F241" s="26"/>
      <c r="G241" s="129"/>
      <c r="H241" s="130">
        <f t="shared" si="15"/>
        <v>0</v>
      </c>
      <c r="I241" s="131">
        <f t="shared" si="16"/>
        <v>0</v>
      </c>
      <c r="J241" s="29"/>
      <c r="K241" s="132" t="s">
        <v>4</v>
      </c>
      <c r="L241" s="132" t="s">
        <v>304</v>
      </c>
      <c r="M241" s="132">
        <v>150</v>
      </c>
      <c r="N241" s="132" t="s">
        <v>305</v>
      </c>
      <c r="O241" s="132" t="s">
        <v>116</v>
      </c>
      <c r="P241" s="132" t="s">
        <v>117</v>
      </c>
      <c r="Q241" s="132">
        <v>4</v>
      </c>
      <c r="R241" s="132">
        <v>500</v>
      </c>
      <c r="S241" s="132">
        <v>13.690999999999999</v>
      </c>
      <c r="T241" s="132">
        <v>80</v>
      </c>
      <c r="U241" s="133"/>
      <c r="Y241" s="123"/>
      <c r="Z241" s="31"/>
    </row>
    <row r="242" spans="1:26" ht="26.25" thickBot="1">
      <c r="A242" s="127" t="s">
        <v>404</v>
      </c>
      <c r="B242" s="127" t="s">
        <v>405</v>
      </c>
      <c r="C242" s="128" t="s">
        <v>37</v>
      </c>
      <c r="D242" s="128">
        <v>27.215999999999998</v>
      </c>
      <c r="E242" s="178">
        <f t="shared" si="14"/>
        <v>27.215999999999998</v>
      </c>
      <c r="F242" s="26"/>
      <c r="G242" s="129"/>
      <c r="H242" s="130">
        <f t="shared" si="15"/>
        <v>0</v>
      </c>
      <c r="I242" s="131">
        <f t="shared" si="16"/>
        <v>0</v>
      </c>
      <c r="J242" s="29"/>
      <c r="K242" s="132" t="s">
        <v>4</v>
      </c>
      <c r="L242" s="132" t="s">
        <v>304</v>
      </c>
      <c r="M242" s="132">
        <v>150</v>
      </c>
      <c r="N242" s="132" t="s">
        <v>305</v>
      </c>
      <c r="O242" s="132" t="s">
        <v>116</v>
      </c>
      <c r="P242" s="132" t="s">
        <v>117</v>
      </c>
      <c r="Q242" s="132">
        <v>4</v>
      </c>
      <c r="R242" s="132">
        <v>500</v>
      </c>
      <c r="S242" s="132">
        <v>13.690999999999999</v>
      </c>
      <c r="T242" s="132">
        <v>80</v>
      </c>
      <c r="U242" s="133"/>
      <c r="Y242" s="123"/>
      <c r="Z242" s="31"/>
    </row>
    <row r="243" spans="1:26" ht="26.25" thickBot="1">
      <c r="A243" s="127" t="s">
        <v>406</v>
      </c>
      <c r="B243" s="127" t="s">
        <v>407</v>
      </c>
      <c r="C243" s="128" t="s">
        <v>261</v>
      </c>
      <c r="D243" s="128">
        <v>47.52</v>
      </c>
      <c r="E243" s="178">
        <f t="shared" si="14"/>
        <v>47.52</v>
      </c>
      <c r="F243" s="26"/>
      <c r="G243" s="129"/>
      <c r="H243" s="130">
        <f t="shared" si="15"/>
        <v>0</v>
      </c>
      <c r="I243" s="131">
        <f t="shared" si="16"/>
        <v>0</v>
      </c>
      <c r="J243" s="29"/>
      <c r="K243" s="132" t="s">
        <v>4</v>
      </c>
      <c r="L243" s="132" t="s">
        <v>304</v>
      </c>
      <c r="M243" s="132">
        <v>150</v>
      </c>
      <c r="N243" s="132" t="s">
        <v>305</v>
      </c>
      <c r="O243" s="132" t="s">
        <v>116</v>
      </c>
      <c r="P243" s="132" t="s">
        <v>117</v>
      </c>
      <c r="Q243" s="132">
        <v>4</v>
      </c>
      <c r="R243" s="132">
        <v>500</v>
      </c>
      <c r="S243" s="132">
        <v>13.690999999999999</v>
      </c>
      <c r="T243" s="132">
        <v>80</v>
      </c>
      <c r="U243" s="133"/>
      <c r="Y243" s="124"/>
      <c r="Z243" s="31"/>
    </row>
    <row r="244" spans="1:26" ht="26.25" thickBot="1">
      <c r="A244" s="134" t="s">
        <v>388</v>
      </c>
      <c r="B244" s="134" t="s">
        <v>389</v>
      </c>
      <c r="C244" s="135" t="s">
        <v>261</v>
      </c>
      <c r="D244" s="135">
        <v>21.155999999999999</v>
      </c>
      <c r="E244" s="179">
        <f t="shared" si="14"/>
        <v>21.155999999999999</v>
      </c>
      <c r="F244" s="26"/>
      <c r="G244" s="136"/>
      <c r="H244" s="137">
        <f t="shared" si="15"/>
        <v>0</v>
      </c>
      <c r="I244" s="138">
        <f t="shared" si="16"/>
        <v>0</v>
      </c>
      <c r="J244" s="29"/>
      <c r="K244" s="139" t="s">
        <v>4</v>
      </c>
      <c r="L244" s="139" t="s">
        <v>304</v>
      </c>
      <c r="M244" s="139">
        <v>150</v>
      </c>
      <c r="N244" s="139" t="s">
        <v>305</v>
      </c>
      <c r="O244" s="139" t="s">
        <v>116</v>
      </c>
      <c r="P244" s="139" t="s">
        <v>117</v>
      </c>
      <c r="Q244" s="139">
        <v>4</v>
      </c>
      <c r="R244" s="139">
        <v>500</v>
      </c>
      <c r="S244" s="139">
        <v>13.690999999999999</v>
      </c>
      <c r="T244" s="139">
        <v>80</v>
      </c>
      <c r="U244" s="133"/>
      <c r="Y244" s="124"/>
      <c r="Z244" s="31"/>
    </row>
    <row r="245" spans="1:26" ht="48.75" thickTop="1" thickBot="1">
      <c r="A245" s="122" t="s">
        <v>79</v>
      </c>
      <c r="B245" s="122" t="s">
        <v>408</v>
      </c>
      <c r="C245" s="101" t="s">
        <v>37</v>
      </c>
      <c r="D245" s="102">
        <v>443.58</v>
      </c>
      <c r="E245" s="175">
        <f t="shared" si="14"/>
        <v>443.58</v>
      </c>
      <c r="F245" s="26"/>
      <c r="G245" s="103"/>
      <c r="H245" s="104">
        <f t="shared" si="15"/>
        <v>0</v>
      </c>
      <c r="I245" s="105">
        <f t="shared" si="16"/>
        <v>0</v>
      </c>
      <c r="J245" s="29"/>
      <c r="K245" s="106" t="s">
        <v>4</v>
      </c>
      <c r="L245" s="106" t="s">
        <v>304</v>
      </c>
      <c r="M245" s="106">
        <v>300</v>
      </c>
      <c r="N245" s="106" t="s">
        <v>305</v>
      </c>
      <c r="O245" s="106" t="s">
        <v>116</v>
      </c>
      <c r="P245" s="106" t="s">
        <v>117</v>
      </c>
      <c r="Q245" s="106">
        <v>4</v>
      </c>
      <c r="R245" s="106">
        <v>500</v>
      </c>
      <c r="S245" s="106">
        <v>15.978999999999999</v>
      </c>
      <c r="T245" s="106">
        <v>80</v>
      </c>
      <c r="Y245" s="93"/>
      <c r="Z245" s="31"/>
    </row>
    <row r="246" spans="1:26" ht="17.25" thickTop="1" thickBot="1">
      <c r="A246" s="127" t="s">
        <v>402</v>
      </c>
      <c r="B246" s="127" t="s">
        <v>403</v>
      </c>
      <c r="C246" s="128" t="s">
        <v>261</v>
      </c>
      <c r="D246" s="128">
        <v>123.46799999999999</v>
      </c>
      <c r="E246" s="178">
        <f t="shared" si="14"/>
        <v>123.46799999999999</v>
      </c>
      <c r="F246" s="26"/>
      <c r="G246" s="129"/>
      <c r="H246" s="130">
        <f t="shared" si="15"/>
        <v>0</v>
      </c>
      <c r="I246" s="131">
        <f t="shared" si="16"/>
        <v>0</v>
      </c>
      <c r="J246" s="29"/>
      <c r="K246" s="132" t="s">
        <v>4</v>
      </c>
      <c r="L246" s="132" t="s">
        <v>304</v>
      </c>
      <c r="M246" s="132">
        <v>300</v>
      </c>
      <c r="N246" s="132" t="s">
        <v>305</v>
      </c>
      <c r="O246" s="132" t="s">
        <v>116</v>
      </c>
      <c r="P246" s="132" t="s">
        <v>117</v>
      </c>
      <c r="Q246" s="132">
        <v>4</v>
      </c>
      <c r="R246" s="132">
        <v>500</v>
      </c>
      <c r="S246" s="132">
        <v>15.978999999999999</v>
      </c>
      <c r="T246" s="132">
        <v>80</v>
      </c>
      <c r="U246" s="133"/>
      <c r="Y246" s="123"/>
      <c r="Z246" s="31"/>
    </row>
    <row r="247" spans="1:26" ht="26.25" thickBot="1">
      <c r="A247" s="127" t="s">
        <v>340</v>
      </c>
      <c r="B247" s="127" t="s">
        <v>341</v>
      </c>
      <c r="C247" s="128" t="s">
        <v>261</v>
      </c>
      <c r="D247" s="128">
        <v>110.16</v>
      </c>
      <c r="E247" s="178">
        <f t="shared" si="14"/>
        <v>110.16</v>
      </c>
      <c r="F247" s="26"/>
      <c r="G247" s="129"/>
      <c r="H247" s="130">
        <f t="shared" si="15"/>
        <v>0</v>
      </c>
      <c r="I247" s="131">
        <f t="shared" si="16"/>
        <v>0</v>
      </c>
      <c r="J247" s="29"/>
      <c r="K247" s="132" t="s">
        <v>4</v>
      </c>
      <c r="L247" s="132" t="s">
        <v>304</v>
      </c>
      <c r="M247" s="132">
        <v>300</v>
      </c>
      <c r="N247" s="132" t="s">
        <v>305</v>
      </c>
      <c r="O247" s="132" t="s">
        <v>116</v>
      </c>
      <c r="P247" s="132" t="s">
        <v>117</v>
      </c>
      <c r="Q247" s="132">
        <v>4</v>
      </c>
      <c r="R247" s="132">
        <v>500</v>
      </c>
      <c r="S247" s="132">
        <v>15.978999999999999</v>
      </c>
      <c r="T247" s="132">
        <v>80</v>
      </c>
      <c r="U247" s="133"/>
      <c r="Y247" s="93"/>
      <c r="Z247" s="31"/>
    </row>
    <row r="248" spans="1:26" ht="26.25" thickBot="1">
      <c r="A248" s="127" t="s">
        <v>342</v>
      </c>
      <c r="B248" s="127" t="s">
        <v>343</v>
      </c>
      <c r="C248" s="128" t="s">
        <v>37</v>
      </c>
      <c r="D248" s="128">
        <v>18.54</v>
      </c>
      <c r="E248" s="178">
        <f t="shared" si="14"/>
        <v>18.54</v>
      </c>
      <c r="F248" s="26"/>
      <c r="G248" s="129"/>
      <c r="H248" s="130">
        <f t="shared" si="15"/>
        <v>0</v>
      </c>
      <c r="I248" s="131">
        <f t="shared" si="16"/>
        <v>0</v>
      </c>
      <c r="J248" s="29"/>
      <c r="K248" s="132" t="s">
        <v>4</v>
      </c>
      <c r="L248" s="132" t="s">
        <v>304</v>
      </c>
      <c r="M248" s="132">
        <v>300</v>
      </c>
      <c r="N248" s="132" t="s">
        <v>305</v>
      </c>
      <c r="O248" s="132" t="s">
        <v>116</v>
      </c>
      <c r="P248" s="132" t="s">
        <v>117</v>
      </c>
      <c r="Q248" s="132">
        <v>4</v>
      </c>
      <c r="R248" s="132">
        <v>500</v>
      </c>
      <c r="S248" s="132">
        <v>15.978999999999999</v>
      </c>
      <c r="T248" s="132">
        <v>80</v>
      </c>
      <c r="U248" s="133"/>
      <c r="Y248" s="93"/>
      <c r="Z248" s="31"/>
    </row>
    <row r="249" spans="1:26" ht="26.25" thickBot="1">
      <c r="A249" s="127" t="s">
        <v>344</v>
      </c>
      <c r="B249" s="127" t="s">
        <v>345</v>
      </c>
      <c r="C249" s="128" t="s">
        <v>261</v>
      </c>
      <c r="D249" s="128">
        <v>42.564</v>
      </c>
      <c r="E249" s="178">
        <f t="shared" si="14"/>
        <v>42.564</v>
      </c>
      <c r="F249" s="26"/>
      <c r="G249" s="129"/>
      <c r="H249" s="130">
        <f t="shared" si="15"/>
        <v>0</v>
      </c>
      <c r="I249" s="131">
        <f t="shared" si="16"/>
        <v>0</v>
      </c>
      <c r="J249" s="29"/>
      <c r="K249" s="132" t="s">
        <v>4</v>
      </c>
      <c r="L249" s="132" t="s">
        <v>304</v>
      </c>
      <c r="M249" s="132">
        <v>300</v>
      </c>
      <c r="N249" s="132" t="s">
        <v>305</v>
      </c>
      <c r="O249" s="132" t="s">
        <v>116</v>
      </c>
      <c r="P249" s="132" t="s">
        <v>117</v>
      </c>
      <c r="Q249" s="132">
        <v>4</v>
      </c>
      <c r="R249" s="132">
        <v>500</v>
      </c>
      <c r="S249" s="132">
        <v>15.978999999999999</v>
      </c>
      <c r="T249" s="132">
        <v>80</v>
      </c>
      <c r="U249" s="133"/>
      <c r="Y249" s="93"/>
      <c r="Z249" s="31"/>
    </row>
    <row r="250" spans="1:26" ht="26.25" thickBot="1">
      <c r="A250" s="134" t="s">
        <v>388</v>
      </c>
      <c r="B250" s="134" t="s">
        <v>389</v>
      </c>
      <c r="C250" s="135" t="s">
        <v>261</v>
      </c>
      <c r="D250" s="135">
        <v>21.155999999999999</v>
      </c>
      <c r="E250" s="179">
        <f t="shared" si="14"/>
        <v>21.155999999999999</v>
      </c>
      <c r="F250" s="26"/>
      <c r="G250" s="136"/>
      <c r="H250" s="137">
        <f t="shared" si="15"/>
        <v>0</v>
      </c>
      <c r="I250" s="138">
        <f t="shared" si="16"/>
        <v>0</v>
      </c>
      <c r="J250" s="29"/>
      <c r="K250" s="139" t="s">
        <v>4</v>
      </c>
      <c r="L250" s="139" t="s">
        <v>304</v>
      </c>
      <c r="M250" s="139">
        <v>300</v>
      </c>
      <c r="N250" s="139" t="s">
        <v>305</v>
      </c>
      <c r="O250" s="139" t="s">
        <v>116</v>
      </c>
      <c r="P250" s="139" t="s">
        <v>117</v>
      </c>
      <c r="Q250" s="139">
        <v>4</v>
      </c>
      <c r="R250" s="139">
        <v>500</v>
      </c>
      <c r="S250" s="139">
        <v>15.978999999999999</v>
      </c>
      <c r="T250" s="139">
        <v>80</v>
      </c>
      <c r="U250" s="133"/>
      <c r="Y250" s="93"/>
      <c r="Z250" s="31"/>
    </row>
    <row r="251" spans="1:26" ht="48.75" thickTop="1" thickBot="1">
      <c r="A251" s="122" t="s">
        <v>80</v>
      </c>
      <c r="B251" s="122" t="s">
        <v>409</v>
      </c>
      <c r="C251" s="101" t="s">
        <v>37</v>
      </c>
      <c r="D251" s="102">
        <v>482.85599999999999</v>
      </c>
      <c r="E251" s="175">
        <f t="shared" si="14"/>
        <v>482.85599999999999</v>
      </c>
      <c r="F251" s="26"/>
      <c r="G251" s="103"/>
      <c r="H251" s="104">
        <f t="shared" si="15"/>
        <v>0</v>
      </c>
      <c r="I251" s="105">
        <f t="shared" si="16"/>
        <v>0</v>
      </c>
      <c r="J251" s="29"/>
      <c r="K251" s="106" t="s">
        <v>4</v>
      </c>
      <c r="L251" s="106" t="s">
        <v>304</v>
      </c>
      <c r="M251" s="106">
        <v>400</v>
      </c>
      <c r="N251" s="106" t="s">
        <v>305</v>
      </c>
      <c r="O251" s="106" t="s">
        <v>116</v>
      </c>
      <c r="P251" s="106" t="s">
        <v>117</v>
      </c>
      <c r="Q251" s="106">
        <v>4</v>
      </c>
      <c r="R251" s="106">
        <v>500</v>
      </c>
      <c r="S251" s="106">
        <v>17.654999999999998</v>
      </c>
      <c r="T251" s="106">
        <v>80</v>
      </c>
      <c r="Y251" s="93"/>
      <c r="Z251" s="31"/>
    </row>
    <row r="252" spans="1:26" ht="17.25" thickTop="1" thickBot="1">
      <c r="A252" s="127" t="s">
        <v>402</v>
      </c>
      <c r="B252" s="127" t="s">
        <v>403</v>
      </c>
      <c r="C252" s="128" t="s">
        <v>261</v>
      </c>
      <c r="D252" s="128">
        <v>123.46799999999999</v>
      </c>
      <c r="E252" s="178">
        <f t="shared" si="14"/>
        <v>123.46799999999999</v>
      </c>
      <c r="F252" s="26"/>
      <c r="G252" s="129"/>
      <c r="H252" s="130">
        <f t="shared" si="15"/>
        <v>0</v>
      </c>
      <c r="I252" s="131">
        <f t="shared" si="16"/>
        <v>0</v>
      </c>
      <c r="J252" s="29"/>
      <c r="K252" s="132" t="s">
        <v>4</v>
      </c>
      <c r="L252" s="132" t="s">
        <v>304</v>
      </c>
      <c r="M252" s="132">
        <v>400</v>
      </c>
      <c r="N252" s="132" t="s">
        <v>305</v>
      </c>
      <c r="O252" s="132" t="s">
        <v>116</v>
      </c>
      <c r="P252" s="132" t="s">
        <v>117</v>
      </c>
      <c r="Q252" s="132">
        <v>4</v>
      </c>
      <c r="R252" s="132">
        <v>500</v>
      </c>
      <c r="S252" s="132">
        <v>17.654999999999998</v>
      </c>
      <c r="T252" s="132">
        <v>80</v>
      </c>
      <c r="U252" s="133"/>
      <c r="Y252" s="93"/>
      <c r="Z252" s="31"/>
    </row>
    <row r="253" spans="1:26" ht="26.25" thickBot="1">
      <c r="A253" s="127" t="s">
        <v>340</v>
      </c>
      <c r="B253" s="127" t="s">
        <v>341</v>
      </c>
      <c r="C253" s="128" t="s">
        <v>261</v>
      </c>
      <c r="D253" s="128">
        <v>110.16</v>
      </c>
      <c r="E253" s="178">
        <f t="shared" si="14"/>
        <v>110.16</v>
      </c>
      <c r="F253" s="26"/>
      <c r="G253" s="129"/>
      <c r="H253" s="130">
        <f t="shared" si="15"/>
        <v>0</v>
      </c>
      <c r="I253" s="131">
        <f t="shared" si="16"/>
        <v>0</v>
      </c>
      <c r="J253" s="29"/>
      <c r="K253" s="132" t="s">
        <v>4</v>
      </c>
      <c r="L253" s="132" t="s">
        <v>304</v>
      </c>
      <c r="M253" s="132">
        <v>400</v>
      </c>
      <c r="N253" s="132" t="s">
        <v>305</v>
      </c>
      <c r="O253" s="132" t="s">
        <v>116</v>
      </c>
      <c r="P253" s="132" t="s">
        <v>117</v>
      </c>
      <c r="Q253" s="132">
        <v>4</v>
      </c>
      <c r="R253" s="132">
        <v>500</v>
      </c>
      <c r="S253" s="132">
        <v>17.654999999999998</v>
      </c>
      <c r="T253" s="132">
        <v>80</v>
      </c>
      <c r="U253" s="133"/>
      <c r="Y253" s="93"/>
      <c r="Z253" s="31"/>
    </row>
    <row r="254" spans="1:26" ht="26.25" thickBot="1">
      <c r="A254" s="127" t="s">
        <v>347</v>
      </c>
      <c r="B254" s="127" t="s">
        <v>348</v>
      </c>
      <c r="C254" s="128" t="s">
        <v>37</v>
      </c>
      <c r="D254" s="128">
        <v>21.095999999999997</v>
      </c>
      <c r="E254" s="178">
        <f t="shared" si="14"/>
        <v>21.095999999999997</v>
      </c>
      <c r="F254" s="26"/>
      <c r="G254" s="129"/>
      <c r="H254" s="130">
        <f t="shared" si="15"/>
        <v>0</v>
      </c>
      <c r="I254" s="131">
        <f t="shared" si="16"/>
        <v>0</v>
      </c>
      <c r="J254" s="29"/>
      <c r="K254" s="132" t="s">
        <v>4</v>
      </c>
      <c r="L254" s="132" t="s">
        <v>304</v>
      </c>
      <c r="M254" s="132">
        <v>400</v>
      </c>
      <c r="N254" s="132" t="s">
        <v>305</v>
      </c>
      <c r="O254" s="132" t="s">
        <v>116</v>
      </c>
      <c r="P254" s="132" t="s">
        <v>117</v>
      </c>
      <c r="Q254" s="132">
        <v>4</v>
      </c>
      <c r="R254" s="132">
        <v>500</v>
      </c>
      <c r="S254" s="132">
        <v>17.654999999999998</v>
      </c>
      <c r="T254" s="132">
        <v>80</v>
      </c>
      <c r="U254" s="133"/>
      <c r="Y254" s="93"/>
      <c r="Z254" s="31"/>
    </row>
    <row r="255" spans="1:26" ht="26.25" thickBot="1">
      <c r="A255" s="127" t="s">
        <v>349</v>
      </c>
      <c r="B255" s="127" t="s">
        <v>350</v>
      </c>
      <c r="C255" s="128" t="s">
        <v>261</v>
      </c>
      <c r="D255" s="128">
        <v>51.743999999999993</v>
      </c>
      <c r="E255" s="178">
        <f t="shared" si="14"/>
        <v>51.743999999999993</v>
      </c>
      <c r="F255" s="26"/>
      <c r="G255" s="129"/>
      <c r="H255" s="130">
        <f t="shared" si="15"/>
        <v>0</v>
      </c>
      <c r="I255" s="131">
        <f t="shared" si="16"/>
        <v>0</v>
      </c>
      <c r="J255" s="29"/>
      <c r="K255" s="132" t="s">
        <v>4</v>
      </c>
      <c r="L255" s="132" t="s">
        <v>304</v>
      </c>
      <c r="M255" s="132">
        <v>400</v>
      </c>
      <c r="N255" s="132" t="s">
        <v>305</v>
      </c>
      <c r="O255" s="132" t="s">
        <v>116</v>
      </c>
      <c r="P255" s="132" t="s">
        <v>117</v>
      </c>
      <c r="Q255" s="132">
        <v>4</v>
      </c>
      <c r="R255" s="132">
        <v>500</v>
      </c>
      <c r="S255" s="132">
        <v>17.654999999999998</v>
      </c>
      <c r="T255" s="132">
        <v>80</v>
      </c>
      <c r="U255" s="133"/>
      <c r="Y255" s="93"/>
      <c r="Z255" s="31"/>
    </row>
    <row r="256" spans="1:26" ht="26.25" thickBot="1">
      <c r="A256" s="134" t="s">
        <v>388</v>
      </c>
      <c r="B256" s="134" t="s">
        <v>389</v>
      </c>
      <c r="C256" s="135" t="s">
        <v>261</v>
      </c>
      <c r="D256" s="135">
        <v>21.155999999999999</v>
      </c>
      <c r="E256" s="179">
        <f t="shared" si="14"/>
        <v>21.155999999999999</v>
      </c>
      <c r="F256" s="26"/>
      <c r="G256" s="136"/>
      <c r="H256" s="137">
        <f t="shared" si="15"/>
        <v>0</v>
      </c>
      <c r="I256" s="138">
        <f t="shared" si="16"/>
        <v>0</v>
      </c>
      <c r="J256" s="29"/>
      <c r="K256" s="139" t="s">
        <v>4</v>
      </c>
      <c r="L256" s="139" t="s">
        <v>304</v>
      </c>
      <c r="M256" s="139">
        <v>400</v>
      </c>
      <c r="N256" s="139" t="s">
        <v>305</v>
      </c>
      <c r="O256" s="139" t="s">
        <v>116</v>
      </c>
      <c r="P256" s="139" t="s">
        <v>117</v>
      </c>
      <c r="Q256" s="139">
        <v>4</v>
      </c>
      <c r="R256" s="139">
        <v>500</v>
      </c>
      <c r="S256" s="139">
        <v>17.654999999999998</v>
      </c>
      <c r="T256" s="139">
        <v>80</v>
      </c>
      <c r="U256" s="133"/>
      <c r="Y256" s="93"/>
      <c r="Z256" s="31"/>
    </row>
    <row r="257" spans="1:26" ht="48.75" thickTop="1" thickBot="1">
      <c r="A257" s="122" t="s">
        <v>81</v>
      </c>
      <c r="B257" s="122" t="s">
        <v>410</v>
      </c>
      <c r="C257" s="101" t="s">
        <v>37</v>
      </c>
      <c r="D257" s="102">
        <v>529.39199999999994</v>
      </c>
      <c r="E257" s="175">
        <f t="shared" si="14"/>
        <v>529.39199999999994</v>
      </c>
      <c r="F257" s="26"/>
      <c r="G257" s="103"/>
      <c r="H257" s="104">
        <f t="shared" si="15"/>
        <v>0</v>
      </c>
      <c r="I257" s="105">
        <f t="shared" si="16"/>
        <v>0</v>
      </c>
      <c r="J257" s="29"/>
      <c r="K257" s="106" t="s">
        <v>4</v>
      </c>
      <c r="L257" s="106" t="s">
        <v>304</v>
      </c>
      <c r="M257" s="106">
        <v>450</v>
      </c>
      <c r="N257" s="106" t="s">
        <v>305</v>
      </c>
      <c r="O257" s="106" t="s">
        <v>116</v>
      </c>
      <c r="P257" s="106" t="s">
        <v>117</v>
      </c>
      <c r="Q257" s="106">
        <v>4</v>
      </c>
      <c r="R257" s="106">
        <v>500</v>
      </c>
      <c r="S257" s="106">
        <v>18.547000000000001</v>
      </c>
      <c r="T257" s="106">
        <v>80</v>
      </c>
      <c r="Y257" s="93"/>
      <c r="Z257" s="31"/>
    </row>
    <row r="258" spans="1:26" ht="17.25" thickTop="1" thickBot="1">
      <c r="A258" s="127" t="s">
        <v>402</v>
      </c>
      <c r="B258" s="127" t="s">
        <v>403</v>
      </c>
      <c r="C258" s="128" t="s">
        <v>261</v>
      </c>
      <c r="D258" s="128">
        <v>123.46799999999999</v>
      </c>
      <c r="E258" s="178">
        <f t="shared" si="14"/>
        <v>123.46799999999999</v>
      </c>
      <c r="F258" s="26"/>
      <c r="G258" s="129"/>
      <c r="H258" s="130">
        <f t="shared" si="15"/>
        <v>0</v>
      </c>
      <c r="I258" s="131">
        <f t="shared" si="16"/>
        <v>0</v>
      </c>
      <c r="J258" s="29"/>
      <c r="K258" s="132" t="s">
        <v>4</v>
      </c>
      <c r="L258" s="132" t="s">
        <v>304</v>
      </c>
      <c r="M258" s="132">
        <v>450</v>
      </c>
      <c r="N258" s="132" t="s">
        <v>305</v>
      </c>
      <c r="O258" s="132" t="s">
        <v>116</v>
      </c>
      <c r="P258" s="132" t="s">
        <v>117</v>
      </c>
      <c r="Q258" s="132">
        <v>4</v>
      </c>
      <c r="R258" s="132">
        <v>500</v>
      </c>
      <c r="S258" s="132">
        <v>18.547000000000001</v>
      </c>
      <c r="T258" s="132">
        <v>80</v>
      </c>
      <c r="U258" s="133"/>
      <c r="Y258" s="93"/>
      <c r="Z258" s="31"/>
    </row>
    <row r="259" spans="1:26" ht="26.25" thickBot="1">
      <c r="A259" s="127" t="s">
        <v>340</v>
      </c>
      <c r="B259" s="127" t="s">
        <v>341</v>
      </c>
      <c r="C259" s="128" t="s">
        <v>261</v>
      </c>
      <c r="D259" s="128">
        <v>110.16</v>
      </c>
      <c r="E259" s="178">
        <f t="shared" si="14"/>
        <v>110.16</v>
      </c>
      <c r="F259" s="26"/>
      <c r="G259" s="129"/>
      <c r="H259" s="130">
        <f t="shared" si="15"/>
        <v>0</v>
      </c>
      <c r="I259" s="131">
        <f t="shared" si="16"/>
        <v>0</v>
      </c>
      <c r="J259" s="29"/>
      <c r="K259" s="132" t="s">
        <v>4</v>
      </c>
      <c r="L259" s="132" t="s">
        <v>304</v>
      </c>
      <c r="M259" s="132">
        <v>450</v>
      </c>
      <c r="N259" s="132" t="s">
        <v>305</v>
      </c>
      <c r="O259" s="132" t="s">
        <v>116</v>
      </c>
      <c r="P259" s="132" t="s">
        <v>117</v>
      </c>
      <c r="Q259" s="132">
        <v>4</v>
      </c>
      <c r="R259" s="132">
        <v>500</v>
      </c>
      <c r="S259" s="132">
        <v>18.547000000000001</v>
      </c>
      <c r="T259" s="132">
        <v>80</v>
      </c>
      <c r="U259" s="133"/>
      <c r="Y259" s="93"/>
      <c r="Z259" s="31"/>
    </row>
    <row r="260" spans="1:26" ht="26.25" thickBot="1">
      <c r="A260" s="127" t="s">
        <v>352</v>
      </c>
      <c r="B260" s="127" t="s">
        <v>353</v>
      </c>
      <c r="C260" s="128" t="s">
        <v>37</v>
      </c>
      <c r="D260" s="128">
        <v>24.095999999999997</v>
      </c>
      <c r="E260" s="178">
        <f t="shared" si="14"/>
        <v>24.095999999999997</v>
      </c>
      <c r="F260" s="26"/>
      <c r="G260" s="129"/>
      <c r="H260" s="130">
        <f t="shared" si="15"/>
        <v>0</v>
      </c>
      <c r="I260" s="131">
        <f t="shared" si="16"/>
        <v>0</v>
      </c>
      <c r="J260" s="29"/>
      <c r="K260" s="132" t="s">
        <v>4</v>
      </c>
      <c r="L260" s="132" t="s">
        <v>304</v>
      </c>
      <c r="M260" s="132">
        <v>450</v>
      </c>
      <c r="N260" s="132" t="s">
        <v>305</v>
      </c>
      <c r="O260" s="132" t="s">
        <v>116</v>
      </c>
      <c r="P260" s="132" t="s">
        <v>117</v>
      </c>
      <c r="Q260" s="132">
        <v>4</v>
      </c>
      <c r="R260" s="132">
        <v>500</v>
      </c>
      <c r="S260" s="132">
        <v>18.547000000000001</v>
      </c>
      <c r="T260" s="132">
        <v>80</v>
      </c>
      <c r="U260" s="133"/>
      <c r="Y260" s="93"/>
      <c r="Z260" s="31"/>
    </row>
    <row r="261" spans="1:26" ht="26.25" thickBot="1">
      <c r="A261" s="127" t="s">
        <v>354</v>
      </c>
      <c r="B261" s="127" t="s">
        <v>355</v>
      </c>
      <c r="C261" s="128" t="s">
        <v>261</v>
      </c>
      <c r="D261" s="128">
        <v>62.627999999999993</v>
      </c>
      <c r="E261" s="178">
        <f t="shared" si="14"/>
        <v>62.627999999999993</v>
      </c>
      <c r="F261" s="26"/>
      <c r="G261" s="129"/>
      <c r="H261" s="130">
        <f t="shared" si="15"/>
        <v>0</v>
      </c>
      <c r="I261" s="131">
        <f t="shared" si="16"/>
        <v>0</v>
      </c>
      <c r="J261" s="29"/>
      <c r="K261" s="132" t="s">
        <v>4</v>
      </c>
      <c r="L261" s="132" t="s">
        <v>304</v>
      </c>
      <c r="M261" s="132">
        <v>450</v>
      </c>
      <c r="N261" s="132" t="s">
        <v>305</v>
      </c>
      <c r="O261" s="132" t="s">
        <v>116</v>
      </c>
      <c r="P261" s="132" t="s">
        <v>117</v>
      </c>
      <c r="Q261" s="132">
        <v>4</v>
      </c>
      <c r="R261" s="132">
        <v>500</v>
      </c>
      <c r="S261" s="132">
        <v>18.547000000000001</v>
      </c>
      <c r="T261" s="132">
        <v>80</v>
      </c>
      <c r="U261" s="133"/>
      <c r="Y261" s="93"/>
      <c r="Z261" s="31"/>
    </row>
    <row r="262" spans="1:26" ht="26.25" thickBot="1">
      <c r="A262" s="134" t="s">
        <v>388</v>
      </c>
      <c r="B262" s="134" t="s">
        <v>389</v>
      </c>
      <c r="C262" s="135" t="s">
        <v>261</v>
      </c>
      <c r="D262" s="135">
        <v>21.155999999999999</v>
      </c>
      <c r="E262" s="179">
        <f t="shared" si="14"/>
        <v>21.155999999999999</v>
      </c>
      <c r="F262" s="26"/>
      <c r="G262" s="136"/>
      <c r="H262" s="137">
        <f t="shared" si="15"/>
        <v>0</v>
      </c>
      <c r="I262" s="138">
        <f t="shared" si="16"/>
        <v>0</v>
      </c>
      <c r="J262" s="29"/>
      <c r="K262" s="139" t="s">
        <v>4</v>
      </c>
      <c r="L262" s="139" t="s">
        <v>304</v>
      </c>
      <c r="M262" s="139">
        <v>450</v>
      </c>
      <c r="N262" s="139" t="s">
        <v>305</v>
      </c>
      <c r="O262" s="139" t="s">
        <v>116</v>
      </c>
      <c r="P262" s="139" t="s">
        <v>117</v>
      </c>
      <c r="Q262" s="139">
        <v>4</v>
      </c>
      <c r="R262" s="139">
        <v>500</v>
      </c>
      <c r="S262" s="139">
        <v>18.547000000000001</v>
      </c>
      <c r="T262" s="139">
        <v>80</v>
      </c>
      <c r="U262" s="133"/>
      <c r="Y262" s="93"/>
      <c r="Z262" s="31"/>
    </row>
    <row r="263" spans="1:26" ht="33" thickTop="1" thickBot="1">
      <c r="A263" s="122" t="s">
        <v>82</v>
      </c>
      <c r="B263" s="122" t="s">
        <v>411</v>
      </c>
      <c r="C263" s="101" t="s">
        <v>37</v>
      </c>
      <c r="D263" s="102">
        <v>531.096</v>
      </c>
      <c r="E263" s="175">
        <f t="shared" si="14"/>
        <v>531.096</v>
      </c>
      <c r="F263" s="26"/>
      <c r="G263" s="103"/>
      <c r="H263" s="104">
        <f t="shared" si="15"/>
        <v>0</v>
      </c>
      <c r="I263" s="105">
        <f t="shared" si="16"/>
        <v>0</v>
      </c>
      <c r="J263" s="29"/>
      <c r="K263" s="106" t="s">
        <v>4</v>
      </c>
      <c r="L263" s="106" t="s">
        <v>304</v>
      </c>
      <c r="M263" s="106">
        <v>150</v>
      </c>
      <c r="N263" s="106" t="s">
        <v>325</v>
      </c>
      <c r="O263" s="106" t="s">
        <v>116</v>
      </c>
      <c r="P263" s="106" t="s">
        <v>117</v>
      </c>
      <c r="Q263" s="106">
        <v>6</v>
      </c>
      <c r="R263" s="106">
        <v>500</v>
      </c>
      <c r="S263" s="106">
        <v>15.809000000000001</v>
      </c>
      <c r="T263" s="106">
        <v>80</v>
      </c>
      <c r="Y263" s="93"/>
      <c r="Z263" s="31"/>
    </row>
    <row r="264" spans="1:26" ht="17.25" thickTop="1" thickBot="1">
      <c r="A264" s="127" t="s">
        <v>402</v>
      </c>
      <c r="B264" s="127" t="s">
        <v>403</v>
      </c>
      <c r="C264" s="128" t="s">
        <v>261</v>
      </c>
      <c r="D264" s="128">
        <v>123.46799999999999</v>
      </c>
      <c r="E264" s="178">
        <f t="shared" si="14"/>
        <v>123.46799999999999</v>
      </c>
      <c r="F264" s="26"/>
      <c r="G264" s="129"/>
      <c r="H264" s="130">
        <f t="shared" si="15"/>
        <v>0</v>
      </c>
      <c r="I264" s="131">
        <f t="shared" si="16"/>
        <v>0</v>
      </c>
      <c r="J264" s="29"/>
      <c r="K264" s="132" t="s">
        <v>4</v>
      </c>
      <c r="L264" s="132" t="s">
        <v>304</v>
      </c>
      <c r="M264" s="132">
        <v>150</v>
      </c>
      <c r="N264" s="132" t="s">
        <v>325</v>
      </c>
      <c r="O264" s="132" t="s">
        <v>116</v>
      </c>
      <c r="P264" s="132" t="s">
        <v>117</v>
      </c>
      <c r="Q264" s="132">
        <v>6</v>
      </c>
      <c r="R264" s="132">
        <v>500</v>
      </c>
      <c r="S264" s="132">
        <v>15.809000000000001</v>
      </c>
      <c r="T264" s="132">
        <v>80</v>
      </c>
      <c r="U264" s="133"/>
      <c r="Y264" s="93"/>
      <c r="Z264" s="31"/>
    </row>
    <row r="265" spans="1:26" ht="26.25" thickBot="1">
      <c r="A265" s="127" t="s">
        <v>357</v>
      </c>
      <c r="B265" s="127" t="s">
        <v>358</v>
      </c>
      <c r="C265" s="128" t="s">
        <v>261</v>
      </c>
      <c r="D265" s="128">
        <v>121.65599999999999</v>
      </c>
      <c r="E265" s="178">
        <f t="shared" si="14"/>
        <v>121.65599999999999</v>
      </c>
      <c r="F265" s="26"/>
      <c r="G265" s="129"/>
      <c r="H265" s="130">
        <f t="shared" si="15"/>
        <v>0</v>
      </c>
      <c r="I265" s="131">
        <f t="shared" si="16"/>
        <v>0</v>
      </c>
      <c r="J265" s="29"/>
      <c r="K265" s="132" t="s">
        <v>4</v>
      </c>
      <c r="L265" s="132" t="s">
        <v>304</v>
      </c>
      <c r="M265" s="132">
        <v>150</v>
      </c>
      <c r="N265" s="132" t="s">
        <v>325</v>
      </c>
      <c r="O265" s="132" t="s">
        <v>116</v>
      </c>
      <c r="P265" s="132" t="s">
        <v>117</v>
      </c>
      <c r="Q265" s="132">
        <v>6</v>
      </c>
      <c r="R265" s="132">
        <v>500</v>
      </c>
      <c r="S265" s="132">
        <v>15.809000000000001</v>
      </c>
      <c r="T265" s="132">
        <v>80</v>
      </c>
      <c r="U265" s="133"/>
      <c r="Y265" s="93"/>
      <c r="Z265" s="31"/>
    </row>
    <row r="266" spans="1:26" ht="26.25" thickBot="1">
      <c r="A266" s="127" t="s">
        <v>404</v>
      </c>
      <c r="B266" s="127" t="s">
        <v>405</v>
      </c>
      <c r="C266" s="128" t="s">
        <v>37</v>
      </c>
      <c r="D266" s="128">
        <v>27.215999999999998</v>
      </c>
      <c r="E266" s="178">
        <f t="shared" si="14"/>
        <v>27.215999999999998</v>
      </c>
      <c r="F266" s="26"/>
      <c r="G266" s="129"/>
      <c r="H266" s="130">
        <f t="shared" si="15"/>
        <v>0</v>
      </c>
      <c r="I266" s="131">
        <f t="shared" si="16"/>
        <v>0</v>
      </c>
      <c r="J266" s="29"/>
      <c r="K266" s="132" t="s">
        <v>4</v>
      </c>
      <c r="L266" s="132" t="s">
        <v>304</v>
      </c>
      <c r="M266" s="132">
        <v>150</v>
      </c>
      <c r="N266" s="132" t="s">
        <v>325</v>
      </c>
      <c r="O266" s="132" t="s">
        <v>116</v>
      </c>
      <c r="P266" s="132" t="s">
        <v>117</v>
      </c>
      <c r="Q266" s="132">
        <v>6</v>
      </c>
      <c r="R266" s="132">
        <v>500</v>
      </c>
      <c r="S266" s="132">
        <v>15.809000000000001</v>
      </c>
      <c r="T266" s="132">
        <v>80</v>
      </c>
      <c r="U266" s="133"/>
      <c r="Y266" s="93"/>
      <c r="Z266" s="31"/>
    </row>
    <row r="267" spans="1:26" ht="26.25" thickBot="1">
      <c r="A267" s="127" t="s">
        <v>406</v>
      </c>
      <c r="B267" s="127" t="s">
        <v>407</v>
      </c>
      <c r="C267" s="128" t="s">
        <v>261</v>
      </c>
      <c r="D267" s="128">
        <v>47.52</v>
      </c>
      <c r="E267" s="178">
        <f t="shared" si="14"/>
        <v>47.52</v>
      </c>
      <c r="F267" s="26"/>
      <c r="G267" s="129"/>
      <c r="H267" s="130">
        <f t="shared" si="15"/>
        <v>0</v>
      </c>
      <c r="I267" s="131">
        <f t="shared" si="16"/>
        <v>0</v>
      </c>
      <c r="J267" s="29"/>
      <c r="K267" s="132" t="s">
        <v>4</v>
      </c>
      <c r="L267" s="132" t="s">
        <v>304</v>
      </c>
      <c r="M267" s="132">
        <v>150</v>
      </c>
      <c r="N267" s="132" t="s">
        <v>325</v>
      </c>
      <c r="O267" s="132" t="s">
        <v>116</v>
      </c>
      <c r="P267" s="132" t="s">
        <v>117</v>
      </c>
      <c r="Q267" s="132">
        <v>6</v>
      </c>
      <c r="R267" s="132">
        <v>500</v>
      </c>
      <c r="S267" s="132">
        <v>15.809000000000001</v>
      </c>
      <c r="T267" s="132">
        <v>80</v>
      </c>
      <c r="U267" s="133"/>
      <c r="Y267" s="93"/>
      <c r="Z267" s="31"/>
    </row>
    <row r="268" spans="1:26" ht="26.25" thickBot="1">
      <c r="A268" s="134" t="s">
        <v>388</v>
      </c>
      <c r="B268" s="134" t="s">
        <v>389</v>
      </c>
      <c r="C268" s="135" t="s">
        <v>261</v>
      </c>
      <c r="D268" s="135">
        <v>21.155999999999999</v>
      </c>
      <c r="E268" s="179">
        <f t="shared" si="14"/>
        <v>21.155999999999999</v>
      </c>
      <c r="F268" s="26"/>
      <c r="G268" s="136"/>
      <c r="H268" s="137">
        <f t="shared" si="15"/>
        <v>0</v>
      </c>
      <c r="I268" s="138">
        <f t="shared" si="16"/>
        <v>0</v>
      </c>
      <c r="J268" s="29"/>
      <c r="K268" s="139" t="s">
        <v>4</v>
      </c>
      <c r="L268" s="139" t="s">
        <v>304</v>
      </c>
      <c r="M268" s="139">
        <v>150</v>
      </c>
      <c r="N268" s="139" t="s">
        <v>325</v>
      </c>
      <c r="O268" s="139" t="s">
        <v>116</v>
      </c>
      <c r="P268" s="139" t="s">
        <v>117</v>
      </c>
      <c r="Q268" s="139">
        <v>6</v>
      </c>
      <c r="R268" s="139">
        <v>500</v>
      </c>
      <c r="S268" s="139">
        <v>15.809000000000001</v>
      </c>
      <c r="T268" s="139">
        <v>80</v>
      </c>
      <c r="U268" s="133"/>
      <c r="Y268" s="93"/>
      <c r="Z268" s="31"/>
    </row>
    <row r="269" spans="1:26" ht="33" thickTop="1" thickBot="1">
      <c r="A269" s="122" t="s">
        <v>83</v>
      </c>
      <c r="B269" s="122" t="s">
        <v>412</v>
      </c>
      <c r="C269" s="101" t="s">
        <v>37</v>
      </c>
      <c r="D269" s="102">
        <v>497.63999999999987</v>
      </c>
      <c r="E269" s="175">
        <f t="shared" si="14"/>
        <v>497.63999999999987</v>
      </c>
      <c r="F269" s="26"/>
      <c r="G269" s="103"/>
      <c r="H269" s="104">
        <f t="shared" si="15"/>
        <v>0</v>
      </c>
      <c r="I269" s="105">
        <f t="shared" si="16"/>
        <v>0</v>
      </c>
      <c r="J269" s="29"/>
      <c r="K269" s="106" t="s">
        <v>4</v>
      </c>
      <c r="L269" s="106" t="s">
        <v>304</v>
      </c>
      <c r="M269" s="106">
        <v>300</v>
      </c>
      <c r="N269" s="106" t="s">
        <v>325</v>
      </c>
      <c r="O269" s="106" t="s">
        <v>116</v>
      </c>
      <c r="P269" s="106" t="s">
        <v>117</v>
      </c>
      <c r="Q269" s="106">
        <v>6</v>
      </c>
      <c r="R269" s="106">
        <v>500</v>
      </c>
      <c r="S269" s="106">
        <v>18.617000000000001</v>
      </c>
      <c r="T269" s="106">
        <v>80</v>
      </c>
      <c r="Y269" s="93"/>
      <c r="Z269" s="31"/>
    </row>
    <row r="270" spans="1:26" ht="17.25" thickTop="1" thickBot="1">
      <c r="A270" s="127" t="s">
        <v>402</v>
      </c>
      <c r="B270" s="127" t="s">
        <v>403</v>
      </c>
      <c r="C270" s="128" t="s">
        <v>261</v>
      </c>
      <c r="D270" s="128">
        <v>123.46799999999999</v>
      </c>
      <c r="E270" s="178">
        <f t="shared" si="14"/>
        <v>123.46799999999999</v>
      </c>
      <c r="F270" s="26"/>
      <c r="G270" s="129"/>
      <c r="H270" s="130">
        <f t="shared" si="15"/>
        <v>0</v>
      </c>
      <c r="I270" s="131">
        <f t="shared" si="16"/>
        <v>0</v>
      </c>
      <c r="J270" s="29"/>
      <c r="K270" s="132" t="s">
        <v>4</v>
      </c>
      <c r="L270" s="132" t="s">
        <v>304</v>
      </c>
      <c r="M270" s="132">
        <v>300</v>
      </c>
      <c r="N270" s="132" t="s">
        <v>325</v>
      </c>
      <c r="O270" s="132" t="s">
        <v>116</v>
      </c>
      <c r="P270" s="132" t="s">
        <v>117</v>
      </c>
      <c r="Q270" s="132">
        <v>6</v>
      </c>
      <c r="R270" s="132">
        <v>500</v>
      </c>
      <c r="S270" s="132">
        <v>18.617000000000001</v>
      </c>
      <c r="T270" s="132">
        <v>80</v>
      </c>
      <c r="U270" s="133"/>
      <c r="Y270" s="93"/>
      <c r="Z270" s="31"/>
    </row>
    <row r="271" spans="1:26" ht="26.25" thickBot="1">
      <c r="A271" s="127" t="s">
        <v>357</v>
      </c>
      <c r="B271" s="127" t="s">
        <v>358</v>
      </c>
      <c r="C271" s="128" t="s">
        <v>261</v>
      </c>
      <c r="D271" s="128">
        <v>121.65599999999999</v>
      </c>
      <c r="E271" s="178">
        <f t="shared" si="14"/>
        <v>121.65599999999999</v>
      </c>
      <c r="F271" s="26"/>
      <c r="G271" s="129"/>
      <c r="H271" s="130">
        <f t="shared" si="15"/>
        <v>0</v>
      </c>
      <c r="I271" s="131">
        <f t="shared" si="16"/>
        <v>0</v>
      </c>
      <c r="J271" s="29"/>
      <c r="K271" s="132" t="s">
        <v>4</v>
      </c>
      <c r="L271" s="132" t="s">
        <v>304</v>
      </c>
      <c r="M271" s="132">
        <v>300</v>
      </c>
      <c r="N271" s="132" t="s">
        <v>325</v>
      </c>
      <c r="O271" s="132" t="s">
        <v>116</v>
      </c>
      <c r="P271" s="132" t="s">
        <v>117</v>
      </c>
      <c r="Q271" s="132">
        <v>6</v>
      </c>
      <c r="R271" s="132">
        <v>500</v>
      </c>
      <c r="S271" s="132">
        <v>18.617000000000001</v>
      </c>
      <c r="T271" s="132">
        <v>80</v>
      </c>
      <c r="U271" s="133"/>
      <c r="Y271" s="93"/>
      <c r="Z271" s="31"/>
    </row>
    <row r="272" spans="1:26" ht="26.25" thickBot="1">
      <c r="A272" s="127" t="s">
        <v>342</v>
      </c>
      <c r="B272" s="127" t="s">
        <v>343</v>
      </c>
      <c r="C272" s="128" t="s">
        <v>37</v>
      </c>
      <c r="D272" s="128">
        <v>18.54</v>
      </c>
      <c r="E272" s="178">
        <f t="shared" si="14"/>
        <v>18.54</v>
      </c>
      <c r="F272" s="26"/>
      <c r="G272" s="129"/>
      <c r="H272" s="130">
        <f t="shared" si="15"/>
        <v>0</v>
      </c>
      <c r="I272" s="131">
        <f t="shared" si="16"/>
        <v>0</v>
      </c>
      <c r="J272" s="29"/>
      <c r="K272" s="132" t="s">
        <v>4</v>
      </c>
      <c r="L272" s="132" t="s">
        <v>304</v>
      </c>
      <c r="M272" s="132">
        <v>300</v>
      </c>
      <c r="N272" s="132" t="s">
        <v>325</v>
      </c>
      <c r="O272" s="132" t="s">
        <v>116</v>
      </c>
      <c r="P272" s="132" t="s">
        <v>117</v>
      </c>
      <c r="Q272" s="132">
        <v>6</v>
      </c>
      <c r="R272" s="132">
        <v>500</v>
      </c>
      <c r="S272" s="132">
        <v>18.617000000000001</v>
      </c>
      <c r="T272" s="132">
        <v>80</v>
      </c>
      <c r="U272" s="133"/>
      <c r="Y272" s="93"/>
      <c r="Z272" s="31"/>
    </row>
    <row r="273" spans="1:26" ht="26.25" thickBot="1">
      <c r="A273" s="127" t="s">
        <v>344</v>
      </c>
      <c r="B273" s="127" t="s">
        <v>345</v>
      </c>
      <c r="C273" s="128" t="s">
        <v>261</v>
      </c>
      <c r="D273" s="128">
        <v>42.564</v>
      </c>
      <c r="E273" s="178">
        <f t="shared" si="14"/>
        <v>42.564</v>
      </c>
      <c r="F273" s="26"/>
      <c r="G273" s="129"/>
      <c r="H273" s="130">
        <f t="shared" si="15"/>
        <v>0</v>
      </c>
      <c r="I273" s="131">
        <f t="shared" si="16"/>
        <v>0</v>
      </c>
      <c r="J273" s="29"/>
      <c r="K273" s="132" t="s">
        <v>4</v>
      </c>
      <c r="L273" s="132" t="s">
        <v>304</v>
      </c>
      <c r="M273" s="132">
        <v>300</v>
      </c>
      <c r="N273" s="132" t="s">
        <v>325</v>
      </c>
      <c r="O273" s="132" t="s">
        <v>116</v>
      </c>
      <c r="P273" s="132" t="s">
        <v>117</v>
      </c>
      <c r="Q273" s="132">
        <v>6</v>
      </c>
      <c r="R273" s="132">
        <v>500</v>
      </c>
      <c r="S273" s="132">
        <v>18.617000000000001</v>
      </c>
      <c r="T273" s="132">
        <v>80</v>
      </c>
      <c r="U273" s="133"/>
      <c r="Y273" s="93"/>
      <c r="Z273" s="31"/>
    </row>
    <row r="274" spans="1:26" ht="26.25" thickBot="1">
      <c r="A274" s="134" t="s">
        <v>388</v>
      </c>
      <c r="B274" s="134" t="s">
        <v>389</v>
      </c>
      <c r="C274" s="135" t="s">
        <v>261</v>
      </c>
      <c r="D274" s="135">
        <v>21.155999999999999</v>
      </c>
      <c r="E274" s="179">
        <f t="shared" si="14"/>
        <v>21.155999999999999</v>
      </c>
      <c r="F274" s="26"/>
      <c r="G274" s="136"/>
      <c r="H274" s="137">
        <f t="shared" si="15"/>
        <v>0</v>
      </c>
      <c r="I274" s="138">
        <f t="shared" si="16"/>
        <v>0</v>
      </c>
      <c r="J274" s="29"/>
      <c r="K274" s="139" t="s">
        <v>4</v>
      </c>
      <c r="L274" s="139" t="s">
        <v>304</v>
      </c>
      <c r="M274" s="139">
        <v>300</v>
      </c>
      <c r="N274" s="139" t="s">
        <v>325</v>
      </c>
      <c r="O274" s="139" t="s">
        <v>116</v>
      </c>
      <c r="P274" s="139" t="s">
        <v>117</v>
      </c>
      <c r="Q274" s="139">
        <v>6</v>
      </c>
      <c r="R274" s="139">
        <v>500</v>
      </c>
      <c r="S274" s="139">
        <v>18.617000000000001</v>
      </c>
      <c r="T274" s="139">
        <v>80</v>
      </c>
      <c r="U274" s="133"/>
      <c r="Y274" s="93"/>
      <c r="Z274" s="31"/>
    </row>
    <row r="275" spans="1:26" ht="33" thickTop="1" thickBot="1">
      <c r="A275" s="122" t="s">
        <v>84</v>
      </c>
      <c r="B275" s="122" t="s">
        <v>413</v>
      </c>
      <c r="C275" s="101" t="s">
        <v>37</v>
      </c>
      <c r="D275" s="102">
        <v>546.09599999999989</v>
      </c>
      <c r="E275" s="175">
        <f t="shared" si="14"/>
        <v>546.09599999999989</v>
      </c>
      <c r="F275" s="26"/>
      <c r="G275" s="103"/>
      <c r="H275" s="104">
        <f t="shared" si="15"/>
        <v>0</v>
      </c>
      <c r="I275" s="105">
        <f t="shared" si="16"/>
        <v>0</v>
      </c>
      <c r="J275" s="29"/>
      <c r="K275" s="106" t="s">
        <v>4</v>
      </c>
      <c r="L275" s="106" t="s">
        <v>304</v>
      </c>
      <c r="M275" s="106">
        <v>400</v>
      </c>
      <c r="N275" s="106" t="s">
        <v>325</v>
      </c>
      <c r="O275" s="106" t="s">
        <v>116</v>
      </c>
      <c r="P275" s="106" t="s">
        <v>117</v>
      </c>
      <c r="Q275" s="106">
        <v>6</v>
      </c>
      <c r="R275" s="106">
        <v>500</v>
      </c>
      <c r="S275" s="106">
        <v>20.681000000000001</v>
      </c>
      <c r="T275" s="106">
        <v>80</v>
      </c>
      <c r="Y275" s="93"/>
      <c r="Z275" s="31"/>
    </row>
    <row r="276" spans="1:26" ht="17.25" thickTop="1" thickBot="1">
      <c r="A276" s="127" t="s">
        <v>402</v>
      </c>
      <c r="B276" s="127" t="s">
        <v>403</v>
      </c>
      <c r="C276" s="128" t="s">
        <v>261</v>
      </c>
      <c r="D276" s="128">
        <v>123.46799999999999</v>
      </c>
      <c r="E276" s="178">
        <f t="shared" si="14"/>
        <v>123.46799999999999</v>
      </c>
      <c r="F276" s="26"/>
      <c r="G276" s="129"/>
      <c r="H276" s="130">
        <f t="shared" si="15"/>
        <v>0</v>
      </c>
      <c r="I276" s="131">
        <f t="shared" si="16"/>
        <v>0</v>
      </c>
      <c r="J276" s="29"/>
      <c r="K276" s="132" t="s">
        <v>4</v>
      </c>
      <c r="L276" s="132" t="s">
        <v>304</v>
      </c>
      <c r="M276" s="132">
        <v>400</v>
      </c>
      <c r="N276" s="132" t="s">
        <v>325</v>
      </c>
      <c r="O276" s="132" t="s">
        <v>116</v>
      </c>
      <c r="P276" s="132" t="s">
        <v>117</v>
      </c>
      <c r="Q276" s="132">
        <v>6</v>
      </c>
      <c r="R276" s="132">
        <v>500</v>
      </c>
      <c r="S276" s="132">
        <v>20.681000000000001</v>
      </c>
      <c r="T276" s="132">
        <v>80</v>
      </c>
      <c r="U276" s="133"/>
      <c r="Y276" s="93"/>
      <c r="Z276" s="31"/>
    </row>
    <row r="277" spans="1:26" ht="26.25" thickBot="1">
      <c r="A277" s="127" t="s">
        <v>357</v>
      </c>
      <c r="B277" s="127" t="s">
        <v>358</v>
      </c>
      <c r="C277" s="128" t="s">
        <v>261</v>
      </c>
      <c r="D277" s="128">
        <v>121.65599999999999</v>
      </c>
      <c r="E277" s="178">
        <f t="shared" si="14"/>
        <v>121.65599999999999</v>
      </c>
      <c r="F277" s="26"/>
      <c r="G277" s="129"/>
      <c r="H277" s="130">
        <f t="shared" si="15"/>
        <v>0</v>
      </c>
      <c r="I277" s="131">
        <f t="shared" si="16"/>
        <v>0</v>
      </c>
      <c r="J277" s="29"/>
      <c r="K277" s="132" t="s">
        <v>4</v>
      </c>
      <c r="L277" s="132" t="s">
        <v>304</v>
      </c>
      <c r="M277" s="132">
        <v>400</v>
      </c>
      <c r="N277" s="132" t="s">
        <v>325</v>
      </c>
      <c r="O277" s="132" t="s">
        <v>116</v>
      </c>
      <c r="P277" s="132" t="s">
        <v>117</v>
      </c>
      <c r="Q277" s="132">
        <v>6</v>
      </c>
      <c r="R277" s="132">
        <v>500</v>
      </c>
      <c r="S277" s="132">
        <v>20.681000000000001</v>
      </c>
      <c r="T277" s="132">
        <v>80</v>
      </c>
      <c r="U277" s="133"/>
      <c r="Y277" s="93"/>
      <c r="Z277" s="31"/>
    </row>
    <row r="278" spans="1:26" ht="26.25" thickBot="1">
      <c r="A278" s="127" t="s">
        <v>347</v>
      </c>
      <c r="B278" s="127" t="s">
        <v>348</v>
      </c>
      <c r="C278" s="128" t="s">
        <v>37</v>
      </c>
      <c r="D278" s="128">
        <v>21.095999999999997</v>
      </c>
      <c r="E278" s="178">
        <f t="shared" si="14"/>
        <v>21.095999999999997</v>
      </c>
      <c r="F278" s="26"/>
      <c r="G278" s="129"/>
      <c r="H278" s="130">
        <f t="shared" si="15"/>
        <v>0</v>
      </c>
      <c r="I278" s="131">
        <f t="shared" si="16"/>
        <v>0</v>
      </c>
      <c r="J278" s="29"/>
      <c r="K278" s="132" t="s">
        <v>4</v>
      </c>
      <c r="L278" s="132" t="s">
        <v>304</v>
      </c>
      <c r="M278" s="132">
        <v>400</v>
      </c>
      <c r="N278" s="132" t="s">
        <v>325</v>
      </c>
      <c r="O278" s="132" t="s">
        <v>116</v>
      </c>
      <c r="P278" s="132" t="s">
        <v>117</v>
      </c>
      <c r="Q278" s="132">
        <v>6</v>
      </c>
      <c r="R278" s="132">
        <v>500</v>
      </c>
      <c r="S278" s="132">
        <v>20.681000000000001</v>
      </c>
      <c r="T278" s="132">
        <v>80</v>
      </c>
      <c r="U278" s="133"/>
      <c r="Y278" s="93"/>
      <c r="Z278" s="31"/>
    </row>
    <row r="279" spans="1:26" ht="26.25" thickBot="1">
      <c r="A279" s="127" t="s">
        <v>349</v>
      </c>
      <c r="B279" s="127" t="s">
        <v>350</v>
      </c>
      <c r="C279" s="128" t="s">
        <v>261</v>
      </c>
      <c r="D279" s="128">
        <v>51.743999999999993</v>
      </c>
      <c r="E279" s="178">
        <f t="shared" si="14"/>
        <v>51.743999999999993</v>
      </c>
      <c r="F279" s="26"/>
      <c r="G279" s="129"/>
      <c r="H279" s="130">
        <f t="shared" si="15"/>
        <v>0</v>
      </c>
      <c r="I279" s="131">
        <f t="shared" si="16"/>
        <v>0</v>
      </c>
      <c r="J279" s="29"/>
      <c r="K279" s="132" t="s">
        <v>4</v>
      </c>
      <c r="L279" s="132" t="s">
        <v>304</v>
      </c>
      <c r="M279" s="132">
        <v>400</v>
      </c>
      <c r="N279" s="132" t="s">
        <v>325</v>
      </c>
      <c r="O279" s="132" t="s">
        <v>116</v>
      </c>
      <c r="P279" s="132" t="s">
        <v>117</v>
      </c>
      <c r="Q279" s="132">
        <v>6</v>
      </c>
      <c r="R279" s="132">
        <v>500</v>
      </c>
      <c r="S279" s="132">
        <v>20.681000000000001</v>
      </c>
      <c r="T279" s="132">
        <v>80</v>
      </c>
      <c r="U279" s="133"/>
      <c r="Y279" s="93"/>
      <c r="Z279" s="31"/>
    </row>
    <row r="280" spans="1:26" ht="26.25" thickBot="1">
      <c r="A280" s="134" t="s">
        <v>388</v>
      </c>
      <c r="B280" s="134" t="s">
        <v>389</v>
      </c>
      <c r="C280" s="135" t="s">
        <v>261</v>
      </c>
      <c r="D280" s="135">
        <v>21.155999999999999</v>
      </c>
      <c r="E280" s="179">
        <f t="shared" ref="E280:E343" si="17">D280-D280*$E$5</f>
        <v>21.155999999999999</v>
      </c>
      <c r="F280" s="26"/>
      <c r="G280" s="136"/>
      <c r="H280" s="137">
        <f t="shared" ref="H280:H343" si="18">IF(G280*E280&gt;0,G280*E280,0)</f>
        <v>0</v>
      </c>
      <c r="I280" s="138">
        <f t="shared" ref="I280:I343" si="19">IF(G280*E280&gt;0,G280*E280,0)*$E$4*1.01</f>
        <v>0</v>
      </c>
      <c r="J280" s="29"/>
      <c r="K280" s="139" t="s">
        <v>4</v>
      </c>
      <c r="L280" s="139" t="s">
        <v>304</v>
      </c>
      <c r="M280" s="139">
        <v>400</v>
      </c>
      <c r="N280" s="139" t="s">
        <v>325</v>
      </c>
      <c r="O280" s="139" t="s">
        <v>116</v>
      </c>
      <c r="P280" s="139" t="s">
        <v>117</v>
      </c>
      <c r="Q280" s="139">
        <v>6</v>
      </c>
      <c r="R280" s="139">
        <v>500</v>
      </c>
      <c r="S280" s="139">
        <v>20.681000000000001</v>
      </c>
      <c r="T280" s="139">
        <v>80</v>
      </c>
      <c r="U280" s="133"/>
      <c r="Y280" s="93"/>
      <c r="Z280" s="31"/>
    </row>
    <row r="281" spans="1:26" ht="33" thickTop="1" thickBot="1">
      <c r="A281" s="122" t="s">
        <v>85</v>
      </c>
      <c r="B281" s="122" t="s">
        <v>414</v>
      </c>
      <c r="C281" s="101" t="s">
        <v>37</v>
      </c>
      <c r="D281" s="102">
        <v>603.51599999999996</v>
      </c>
      <c r="E281" s="175">
        <f t="shared" si="17"/>
        <v>603.51599999999996</v>
      </c>
      <c r="F281" s="26"/>
      <c r="G281" s="103"/>
      <c r="H281" s="104">
        <f t="shared" si="18"/>
        <v>0</v>
      </c>
      <c r="I281" s="105">
        <f t="shared" si="19"/>
        <v>0</v>
      </c>
      <c r="J281" s="29"/>
      <c r="K281" s="106" t="s">
        <v>4</v>
      </c>
      <c r="L281" s="106" t="s">
        <v>304</v>
      </c>
      <c r="M281" s="106">
        <v>450</v>
      </c>
      <c r="N281" s="106" t="s">
        <v>325</v>
      </c>
      <c r="O281" s="106" t="s">
        <v>116</v>
      </c>
      <c r="P281" s="106" t="s">
        <v>117</v>
      </c>
      <c r="Q281" s="106">
        <v>6</v>
      </c>
      <c r="R281" s="106">
        <v>500</v>
      </c>
      <c r="S281" s="106">
        <v>21.785</v>
      </c>
      <c r="T281" s="106">
        <v>80</v>
      </c>
      <c r="Y281" s="93"/>
      <c r="Z281" s="31"/>
    </row>
    <row r="282" spans="1:26" ht="17.25" thickTop="1" thickBot="1">
      <c r="A282" s="127" t="s">
        <v>402</v>
      </c>
      <c r="B282" s="127" t="s">
        <v>403</v>
      </c>
      <c r="C282" s="128" t="s">
        <v>261</v>
      </c>
      <c r="D282" s="128">
        <v>123.46799999999999</v>
      </c>
      <c r="E282" s="178">
        <f t="shared" si="17"/>
        <v>123.46799999999999</v>
      </c>
      <c r="F282" s="26"/>
      <c r="G282" s="129"/>
      <c r="H282" s="130">
        <f t="shared" si="18"/>
        <v>0</v>
      </c>
      <c r="I282" s="131">
        <f t="shared" si="19"/>
        <v>0</v>
      </c>
      <c r="J282" s="29"/>
      <c r="K282" s="132" t="s">
        <v>4</v>
      </c>
      <c r="L282" s="132" t="s">
        <v>304</v>
      </c>
      <c r="M282" s="132">
        <v>450</v>
      </c>
      <c r="N282" s="132" t="s">
        <v>325</v>
      </c>
      <c r="O282" s="132" t="s">
        <v>116</v>
      </c>
      <c r="P282" s="132" t="s">
        <v>117</v>
      </c>
      <c r="Q282" s="132">
        <v>6</v>
      </c>
      <c r="R282" s="132">
        <v>500</v>
      </c>
      <c r="S282" s="132">
        <v>21.785</v>
      </c>
      <c r="T282" s="132">
        <v>80</v>
      </c>
      <c r="U282" s="133"/>
      <c r="Y282" s="93"/>
      <c r="Z282" s="31"/>
    </row>
    <row r="283" spans="1:26" ht="26.25" thickBot="1">
      <c r="A283" s="127" t="s">
        <v>357</v>
      </c>
      <c r="B283" s="127" t="s">
        <v>358</v>
      </c>
      <c r="C283" s="128" t="s">
        <v>261</v>
      </c>
      <c r="D283" s="128">
        <v>121.65599999999999</v>
      </c>
      <c r="E283" s="178">
        <f t="shared" si="17"/>
        <v>121.65599999999999</v>
      </c>
      <c r="F283" s="26"/>
      <c r="G283" s="129"/>
      <c r="H283" s="130">
        <f t="shared" si="18"/>
        <v>0</v>
      </c>
      <c r="I283" s="131">
        <f t="shared" si="19"/>
        <v>0</v>
      </c>
      <c r="J283" s="29"/>
      <c r="K283" s="132" t="s">
        <v>4</v>
      </c>
      <c r="L283" s="132" t="s">
        <v>304</v>
      </c>
      <c r="M283" s="132">
        <v>450</v>
      </c>
      <c r="N283" s="132" t="s">
        <v>325</v>
      </c>
      <c r="O283" s="132" t="s">
        <v>116</v>
      </c>
      <c r="P283" s="132" t="s">
        <v>117</v>
      </c>
      <c r="Q283" s="132">
        <v>6</v>
      </c>
      <c r="R283" s="132">
        <v>500</v>
      </c>
      <c r="S283" s="132">
        <v>21.785</v>
      </c>
      <c r="T283" s="132">
        <v>80</v>
      </c>
      <c r="U283" s="133"/>
      <c r="Y283" s="93"/>
      <c r="Z283" s="31"/>
    </row>
    <row r="284" spans="1:26" ht="26.25" thickBot="1">
      <c r="A284" s="127" t="s">
        <v>352</v>
      </c>
      <c r="B284" s="127" t="s">
        <v>353</v>
      </c>
      <c r="C284" s="128" t="s">
        <v>37</v>
      </c>
      <c r="D284" s="128">
        <v>24.095999999999997</v>
      </c>
      <c r="E284" s="178">
        <f t="shared" si="17"/>
        <v>24.095999999999997</v>
      </c>
      <c r="F284" s="26"/>
      <c r="G284" s="129"/>
      <c r="H284" s="130">
        <f t="shared" si="18"/>
        <v>0</v>
      </c>
      <c r="I284" s="131">
        <f t="shared" si="19"/>
        <v>0</v>
      </c>
      <c r="J284" s="29"/>
      <c r="K284" s="132" t="s">
        <v>4</v>
      </c>
      <c r="L284" s="132" t="s">
        <v>304</v>
      </c>
      <c r="M284" s="132">
        <v>450</v>
      </c>
      <c r="N284" s="132" t="s">
        <v>325</v>
      </c>
      <c r="O284" s="132" t="s">
        <v>116</v>
      </c>
      <c r="P284" s="132" t="s">
        <v>117</v>
      </c>
      <c r="Q284" s="132">
        <v>6</v>
      </c>
      <c r="R284" s="132">
        <v>500</v>
      </c>
      <c r="S284" s="132">
        <v>21.785</v>
      </c>
      <c r="T284" s="132">
        <v>80</v>
      </c>
      <c r="U284" s="133"/>
      <c r="Y284" s="93"/>
      <c r="Z284" s="31"/>
    </row>
    <row r="285" spans="1:26" ht="26.25" thickBot="1">
      <c r="A285" s="127" t="s">
        <v>354</v>
      </c>
      <c r="B285" s="127" t="s">
        <v>355</v>
      </c>
      <c r="C285" s="128" t="s">
        <v>261</v>
      </c>
      <c r="D285" s="128">
        <v>62.627999999999993</v>
      </c>
      <c r="E285" s="178">
        <f t="shared" si="17"/>
        <v>62.627999999999993</v>
      </c>
      <c r="F285" s="26"/>
      <c r="G285" s="129"/>
      <c r="H285" s="130">
        <f t="shared" si="18"/>
        <v>0</v>
      </c>
      <c r="I285" s="131">
        <f t="shared" si="19"/>
        <v>0</v>
      </c>
      <c r="J285" s="29"/>
      <c r="K285" s="132" t="s">
        <v>4</v>
      </c>
      <c r="L285" s="132" t="s">
        <v>304</v>
      </c>
      <c r="M285" s="132">
        <v>450</v>
      </c>
      <c r="N285" s="132" t="s">
        <v>325</v>
      </c>
      <c r="O285" s="132" t="s">
        <v>116</v>
      </c>
      <c r="P285" s="132" t="s">
        <v>117</v>
      </c>
      <c r="Q285" s="132">
        <v>6</v>
      </c>
      <c r="R285" s="132">
        <v>500</v>
      </c>
      <c r="S285" s="132">
        <v>21.785</v>
      </c>
      <c r="T285" s="132">
        <v>80</v>
      </c>
      <c r="U285" s="133"/>
      <c r="Y285" s="93"/>
      <c r="Z285" s="31"/>
    </row>
    <row r="286" spans="1:26" ht="26.25" thickBot="1">
      <c r="A286" s="134" t="s">
        <v>388</v>
      </c>
      <c r="B286" s="134" t="s">
        <v>389</v>
      </c>
      <c r="C286" s="135" t="s">
        <v>261</v>
      </c>
      <c r="D286" s="135">
        <v>21.155999999999999</v>
      </c>
      <c r="E286" s="179">
        <f t="shared" si="17"/>
        <v>21.155999999999999</v>
      </c>
      <c r="F286" s="26"/>
      <c r="G286" s="136"/>
      <c r="H286" s="137">
        <f t="shared" si="18"/>
        <v>0</v>
      </c>
      <c r="I286" s="138">
        <f t="shared" si="19"/>
        <v>0</v>
      </c>
      <c r="J286" s="29"/>
      <c r="K286" s="139" t="s">
        <v>4</v>
      </c>
      <c r="L286" s="139" t="s">
        <v>304</v>
      </c>
      <c r="M286" s="139">
        <v>450</v>
      </c>
      <c r="N286" s="139" t="s">
        <v>325</v>
      </c>
      <c r="O286" s="139" t="s">
        <v>116</v>
      </c>
      <c r="P286" s="139" t="s">
        <v>117</v>
      </c>
      <c r="Q286" s="139">
        <v>6</v>
      </c>
      <c r="R286" s="139">
        <v>500</v>
      </c>
      <c r="S286" s="139">
        <v>21.785</v>
      </c>
      <c r="T286" s="139">
        <v>80</v>
      </c>
      <c r="U286" s="133"/>
      <c r="Y286" s="93"/>
      <c r="Z286" s="31"/>
    </row>
    <row r="287" spans="1:26" ht="33" thickTop="1" thickBot="1">
      <c r="A287" s="122" t="s">
        <v>86</v>
      </c>
      <c r="B287" s="122" t="s">
        <v>415</v>
      </c>
      <c r="C287" s="101" t="s">
        <v>37</v>
      </c>
      <c r="D287" s="102">
        <v>602.65200000000004</v>
      </c>
      <c r="E287" s="175">
        <f t="shared" si="17"/>
        <v>602.65200000000004</v>
      </c>
      <c r="F287" s="26"/>
      <c r="G287" s="103"/>
      <c r="H287" s="104">
        <f t="shared" si="18"/>
        <v>0</v>
      </c>
      <c r="I287" s="105">
        <f t="shared" si="19"/>
        <v>0</v>
      </c>
      <c r="J287" s="29"/>
      <c r="K287" s="106" t="s">
        <v>4</v>
      </c>
      <c r="L287" s="106" t="s">
        <v>304</v>
      </c>
      <c r="M287" s="106">
        <v>150</v>
      </c>
      <c r="N287" s="106" t="s">
        <v>332</v>
      </c>
      <c r="O287" s="106" t="s">
        <v>116</v>
      </c>
      <c r="P287" s="106" t="s">
        <v>117</v>
      </c>
      <c r="Q287" s="106">
        <v>6</v>
      </c>
      <c r="R287" s="106">
        <v>500</v>
      </c>
      <c r="S287" s="106">
        <v>18.027000000000001</v>
      </c>
      <c r="T287" s="106">
        <v>80</v>
      </c>
      <c r="Y287" s="93"/>
      <c r="Z287" s="31"/>
    </row>
    <row r="288" spans="1:26" ht="17.25" thickTop="1" thickBot="1">
      <c r="A288" s="127" t="s">
        <v>402</v>
      </c>
      <c r="B288" s="127" t="s">
        <v>403</v>
      </c>
      <c r="C288" s="128" t="s">
        <v>261</v>
      </c>
      <c r="D288" s="128">
        <v>123.46799999999999</v>
      </c>
      <c r="E288" s="178">
        <f t="shared" si="17"/>
        <v>123.46799999999999</v>
      </c>
      <c r="F288" s="26"/>
      <c r="G288" s="129"/>
      <c r="H288" s="130">
        <f t="shared" si="18"/>
        <v>0</v>
      </c>
      <c r="I288" s="131">
        <f t="shared" si="19"/>
        <v>0</v>
      </c>
      <c r="J288" s="29"/>
      <c r="K288" s="132" t="s">
        <v>4</v>
      </c>
      <c r="L288" s="132" t="s">
        <v>304</v>
      </c>
      <c r="M288" s="132">
        <v>150</v>
      </c>
      <c r="N288" s="132" t="s">
        <v>332</v>
      </c>
      <c r="O288" s="132" t="s">
        <v>116</v>
      </c>
      <c r="P288" s="132" t="s">
        <v>117</v>
      </c>
      <c r="Q288" s="132">
        <v>6</v>
      </c>
      <c r="R288" s="132">
        <v>500</v>
      </c>
      <c r="S288" s="132">
        <v>18.027000000000001</v>
      </c>
      <c r="T288" s="132">
        <v>80</v>
      </c>
      <c r="U288" s="133"/>
      <c r="Y288" s="93"/>
      <c r="Z288" s="31"/>
    </row>
    <row r="289" spans="1:26" ht="26.25" thickBot="1">
      <c r="A289" s="127" t="s">
        <v>362</v>
      </c>
      <c r="B289" s="127" t="s">
        <v>363</v>
      </c>
      <c r="C289" s="128" t="s">
        <v>261</v>
      </c>
      <c r="D289" s="128">
        <v>145.69199999999998</v>
      </c>
      <c r="E289" s="178">
        <f t="shared" si="17"/>
        <v>145.69199999999998</v>
      </c>
      <c r="F289" s="26"/>
      <c r="G289" s="129"/>
      <c r="H289" s="130">
        <f t="shared" si="18"/>
        <v>0</v>
      </c>
      <c r="I289" s="131">
        <f t="shared" si="19"/>
        <v>0</v>
      </c>
      <c r="J289" s="29"/>
      <c r="K289" s="132" t="s">
        <v>4</v>
      </c>
      <c r="L289" s="132" t="s">
        <v>304</v>
      </c>
      <c r="M289" s="132">
        <v>150</v>
      </c>
      <c r="N289" s="132" t="s">
        <v>332</v>
      </c>
      <c r="O289" s="132" t="s">
        <v>116</v>
      </c>
      <c r="P289" s="132" t="s">
        <v>117</v>
      </c>
      <c r="Q289" s="132">
        <v>6</v>
      </c>
      <c r="R289" s="132">
        <v>500</v>
      </c>
      <c r="S289" s="132">
        <v>18.027000000000001</v>
      </c>
      <c r="T289" s="132">
        <v>80</v>
      </c>
      <c r="U289" s="133"/>
      <c r="Y289" s="93"/>
      <c r="Z289" s="31"/>
    </row>
    <row r="290" spans="1:26" ht="26.25" thickBot="1">
      <c r="A290" s="127" t="s">
        <v>404</v>
      </c>
      <c r="B290" s="127" t="s">
        <v>405</v>
      </c>
      <c r="C290" s="128" t="s">
        <v>37</v>
      </c>
      <c r="D290" s="128">
        <v>27.215999999999998</v>
      </c>
      <c r="E290" s="178">
        <f t="shared" si="17"/>
        <v>27.215999999999998</v>
      </c>
      <c r="F290" s="26"/>
      <c r="G290" s="129"/>
      <c r="H290" s="130">
        <f t="shared" si="18"/>
        <v>0</v>
      </c>
      <c r="I290" s="131">
        <f t="shared" si="19"/>
        <v>0</v>
      </c>
      <c r="J290" s="29"/>
      <c r="K290" s="132" t="s">
        <v>4</v>
      </c>
      <c r="L290" s="132" t="s">
        <v>304</v>
      </c>
      <c r="M290" s="132">
        <v>150</v>
      </c>
      <c r="N290" s="132" t="s">
        <v>332</v>
      </c>
      <c r="O290" s="132" t="s">
        <v>116</v>
      </c>
      <c r="P290" s="132" t="s">
        <v>117</v>
      </c>
      <c r="Q290" s="132">
        <v>6</v>
      </c>
      <c r="R290" s="132">
        <v>500</v>
      </c>
      <c r="S290" s="132">
        <v>18.027000000000001</v>
      </c>
      <c r="T290" s="132">
        <v>80</v>
      </c>
      <c r="U290" s="133"/>
      <c r="Y290" s="93"/>
      <c r="Z290" s="31"/>
    </row>
    <row r="291" spans="1:26" ht="26.25" thickBot="1">
      <c r="A291" s="127" t="s">
        <v>406</v>
      </c>
      <c r="B291" s="127" t="s">
        <v>407</v>
      </c>
      <c r="C291" s="128" t="s">
        <v>261</v>
      </c>
      <c r="D291" s="128">
        <v>47.52</v>
      </c>
      <c r="E291" s="178">
        <f t="shared" si="17"/>
        <v>47.52</v>
      </c>
      <c r="F291" s="26"/>
      <c r="G291" s="129"/>
      <c r="H291" s="130">
        <f t="shared" si="18"/>
        <v>0</v>
      </c>
      <c r="I291" s="131">
        <f t="shared" si="19"/>
        <v>0</v>
      </c>
      <c r="J291" s="29"/>
      <c r="K291" s="132" t="s">
        <v>4</v>
      </c>
      <c r="L291" s="132" t="s">
        <v>304</v>
      </c>
      <c r="M291" s="132">
        <v>150</v>
      </c>
      <c r="N291" s="132" t="s">
        <v>332</v>
      </c>
      <c r="O291" s="132" t="s">
        <v>116</v>
      </c>
      <c r="P291" s="132" t="s">
        <v>117</v>
      </c>
      <c r="Q291" s="132">
        <v>6</v>
      </c>
      <c r="R291" s="132">
        <v>500</v>
      </c>
      <c r="S291" s="132">
        <v>18.027000000000001</v>
      </c>
      <c r="T291" s="132">
        <v>80</v>
      </c>
      <c r="U291" s="133"/>
      <c r="Y291" s="93"/>
      <c r="Z291" s="31"/>
    </row>
    <row r="292" spans="1:26" ht="26.25" thickBot="1">
      <c r="A292" s="134" t="s">
        <v>388</v>
      </c>
      <c r="B292" s="134" t="s">
        <v>389</v>
      </c>
      <c r="C292" s="135" t="s">
        <v>261</v>
      </c>
      <c r="D292" s="135">
        <v>21.155999999999999</v>
      </c>
      <c r="E292" s="179">
        <f t="shared" si="17"/>
        <v>21.155999999999999</v>
      </c>
      <c r="F292" s="26"/>
      <c r="G292" s="136"/>
      <c r="H292" s="137">
        <f t="shared" si="18"/>
        <v>0</v>
      </c>
      <c r="I292" s="138">
        <f t="shared" si="19"/>
        <v>0</v>
      </c>
      <c r="J292" s="29"/>
      <c r="K292" s="139" t="s">
        <v>4</v>
      </c>
      <c r="L292" s="139" t="s">
        <v>304</v>
      </c>
      <c r="M292" s="139">
        <v>150</v>
      </c>
      <c r="N292" s="139" t="s">
        <v>332</v>
      </c>
      <c r="O292" s="139" t="s">
        <v>116</v>
      </c>
      <c r="P292" s="139" t="s">
        <v>117</v>
      </c>
      <c r="Q292" s="139">
        <v>6</v>
      </c>
      <c r="R292" s="139">
        <v>500</v>
      </c>
      <c r="S292" s="139">
        <v>18.027000000000001</v>
      </c>
      <c r="T292" s="139">
        <v>80</v>
      </c>
      <c r="U292" s="133"/>
      <c r="Y292" s="93"/>
      <c r="Z292" s="31"/>
    </row>
    <row r="293" spans="1:26" ht="33" thickTop="1" thickBot="1">
      <c r="A293" s="122" t="s">
        <v>87</v>
      </c>
      <c r="B293" s="122" t="s">
        <v>416</v>
      </c>
      <c r="C293" s="101" t="s">
        <v>37</v>
      </c>
      <c r="D293" s="102">
        <v>564.24</v>
      </c>
      <c r="E293" s="175">
        <f t="shared" si="17"/>
        <v>564.24</v>
      </c>
      <c r="F293" s="26"/>
      <c r="G293" s="103"/>
      <c r="H293" s="104">
        <f t="shared" si="18"/>
        <v>0</v>
      </c>
      <c r="I293" s="105">
        <f t="shared" si="19"/>
        <v>0</v>
      </c>
      <c r="J293" s="29"/>
      <c r="K293" s="106" t="s">
        <v>4</v>
      </c>
      <c r="L293" s="106" t="s">
        <v>304</v>
      </c>
      <c r="M293" s="106">
        <v>300</v>
      </c>
      <c r="N293" s="106" t="s">
        <v>332</v>
      </c>
      <c r="O293" s="106" t="s">
        <v>116</v>
      </c>
      <c r="P293" s="106" t="s">
        <v>117</v>
      </c>
      <c r="Q293" s="106">
        <v>6</v>
      </c>
      <c r="R293" s="106">
        <v>500</v>
      </c>
      <c r="S293" s="106">
        <v>21.355</v>
      </c>
      <c r="T293" s="106">
        <v>80</v>
      </c>
      <c r="Y293" s="93"/>
      <c r="Z293" s="31"/>
    </row>
    <row r="294" spans="1:26" ht="17.25" thickTop="1" thickBot="1">
      <c r="A294" s="127" t="s">
        <v>402</v>
      </c>
      <c r="B294" s="127" t="s">
        <v>403</v>
      </c>
      <c r="C294" s="128" t="s">
        <v>261</v>
      </c>
      <c r="D294" s="128">
        <v>123.46799999999999</v>
      </c>
      <c r="E294" s="178">
        <f t="shared" si="17"/>
        <v>123.46799999999999</v>
      </c>
      <c r="F294" s="26"/>
      <c r="G294" s="129"/>
      <c r="H294" s="130">
        <f t="shared" si="18"/>
        <v>0</v>
      </c>
      <c r="I294" s="131">
        <f t="shared" si="19"/>
        <v>0</v>
      </c>
      <c r="J294" s="29"/>
      <c r="K294" s="132" t="s">
        <v>4</v>
      </c>
      <c r="L294" s="132" t="s">
        <v>304</v>
      </c>
      <c r="M294" s="132">
        <v>300</v>
      </c>
      <c r="N294" s="132" t="s">
        <v>332</v>
      </c>
      <c r="O294" s="132" t="s">
        <v>116</v>
      </c>
      <c r="P294" s="132" t="s">
        <v>117</v>
      </c>
      <c r="Q294" s="132">
        <v>6</v>
      </c>
      <c r="R294" s="132">
        <v>500</v>
      </c>
      <c r="S294" s="132">
        <v>21.355</v>
      </c>
      <c r="T294" s="132">
        <v>80</v>
      </c>
      <c r="U294" s="133"/>
      <c r="Y294" s="93"/>
      <c r="Z294" s="31"/>
    </row>
    <row r="295" spans="1:26" ht="26.25" thickBot="1">
      <c r="A295" s="127" t="s">
        <v>362</v>
      </c>
      <c r="B295" s="127" t="s">
        <v>363</v>
      </c>
      <c r="C295" s="128" t="s">
        <v>261</v>
      </c>
      <c r="D295" s="128">
        <v>145.69199999999998</v>
      </c>
      <c r="E295" s="178">
        <f t="shared" si="17"/>
        <v>145.69199999999998</v>
      </c>
      <c r="F295" s="26"/>
      <c r="G295" s="129"/>
      <c r="H295" s="130">
        <f t="shared" si="18"/>
        <v>0</v>
      </c>
      <c r="I295" s="131">
        <f t="shared" si="19"/>
        <v>0</v>
      </c>
      <c r="J295" s="29"/>
      <c r="K295" s="132" t="s">
        <v>4</v>
      </c>
      <c r="L295" s="132" t="s">
        <v>304</v>
      </c>
      <c r="M295" s="132">
        <v>300</v>
      </c>
      <c r="N295" s="132" t="s">
        <v>332</v>
      </c>
      <c r="O295" s="132" t="s">
        <v>116</v>
      </c>
      <c r="P295" s="132" t="s">
        <v>117</v>
      </c>
      <c r="Q295" s="132">
        <v>6</v>
      </c>
      <c r="R295" s="132">
        <v>500</v>
      </c>
      <c r="S295" s="132">
        <v>21.355</v>
      </c>
      <c r="T295" s="132">
        <v>80</v>
      </c>
      <c r="U295" s="133"/>
      <c r="Y295" s="93"/>
      <c r="Z295" s="31"/>
    </row>
    <row r="296" spans="1:26" ht="26.25" thickBot="1">
      <c r="A296" s="127" t="s">
        <v>342</v>
      </c>
      <c r="B296" s="127" t="s">
        <v>343</v>
      </c>
      <c r="C296" s="128" t="s">
        <v>37</v>
      </c>
      <c r="D296" s="128">
        <v>18.54</v>
      </c>
      <c r="E296" s="178">
        <f t="shared" si="17"/>
        <v>18.54</v>
      </c>
      <c r="F296" s="26"/>
      <c r="G296" s="129"/>
      <c r="H296" s="130">
        <f t="shared" si="18"/>
        <v>0</v>
      </c>
      <c r="I296" s="131">
        <f t="shared" si="19"/>
        <v>0</v>
      </c>
      <c r="J296" s="29"/>
      <c r="K296" s="132" t="s">
        <v>4</v>
      </c>
      <c r="L296" s="132" t="s">
        <v>304</v>
      </c>
      <c r="M296" s="132">
        <v>300</v>
      </c>
      <c r="N296" s="132" t="s">
        <v>332</v>
      </c>
      <c r="O296" s="132" t="s">
        <v>116</v>
      </c>
      <c r="P296" s="132" t="s">
        <v>117</v>
      </c>
      <c r="Q296" s="132">
        <v>6</v>
      </c>
      <c r="R296" s="132">
        <v>500</v>
      </c>
      <c r="S296" s="132">
        <v>21.355</v>
      </c>
      <c r="T296" s="132">
        <v>80</v>
      </c>
      <c r="U296" s="133"/>
      <c r="Y296" s="93"/>
      <c r="Z296" s="31"/>
    </row>
    <row r="297" spans="1:26" ht="26.25" thickBot="1">
      <c r="A297" s="127" t="s">
        <v>344</v>
      </c>
      <c r="B297" s="127" t="s">
        <v>345</v>
      </c>
      <c r="C297" s="128" t="s">
        <v>261</v>
      </c>
      <c r="D297" s="128">
        <v>42.564</v>
      </c>
      <c r="E297" s="178">
        <f t="shared" si="17"/>
        <v>42.564</v>
      </c>
      <c r="F297" s="26"/>
      <c r="G297" s="129"/>
      <c r="H297" s="130">
        <f t="shared" si="18"/>
        <v>0</v>
      </c>
      <c r="I297" s="131">
        <f t="shared" si="19"/>
        <v>0</v>
      </c>
      <c r="J297" s="29"/>
      <c r="K297" s="132" t="s">
        <v>4</v>
      </c>
      <c r="L297" s="132" t="s">
        <v>304</v>
      </c>
      <c r="M297" s="132">
        <v>300</v>
      </c>
      <c r="N297" s="132" t="s">
        <v>332</v>
      </c>
      <c r="O297" s="132" t="s">
        <v>116</v>
      </c>
      <c r="P297" s="132" t="s">
        <v>117</v>
      </c>
      <c r="Q297" s="132">
        <v>6</v>
      </c>
      <c r="R297" s="132">
        <v>500</v>
      </c>
      <c r="S297" s="132">
        <v>21.355</v>
      </c>
      <c r="T297" s="132">
        <v>80</v>
      </c>
      <c r="U297" s="133"/>
      <c r="Y297" s="93"/>
      <c r="Z297" s="31"/>
    </row>
    <row r="298" spans="1:26" ht="26.25" thickBot="1">
      <c r="A298" s="134" t="s">
        <v>388</v>
      </c>
      <c r="B298" s="134" t="s">
        <v>389</v>
      </c>
      <c r="C298" s="135" t="s">
        <v>261</v>
      </c>
      <c r="D298" s="135">
        <v>21.155999999999999</v>
      </c>
      <c r="E298" s="179">
        <f t="shared" si="17"/>
        <v>21.155999999999999</v>
      </c>
      <c r="F298" s="26"/>
      <c r="G298" s="136"/>
      <c r="H298" s="137">
        <f t="shared" si="18"/>
        <v>0</v>
      </c>
      <c r="I298" s="138">
        <f t="shared" si="19"/>
        <v>0</v>
      </c>
      <c r="J298" s="29"/>
      <c r="K298" s="139" t="s">
        <v>4</v>
      </c>
      <c r="L298" s="139" t="s">
        <v>304</v>
      </c>
      <c r="M298" s="139">
        <v>300</v>
      </c>
      <c r="N298" s="139" t="s">
        <v>332</v>
      </c>
      <c r="O298" s="139" t="s">
        <v>116</v>
      </c>
      <c r="P298" s="139" t="s">
        <v>117</v>
      </c>
      <c r="Q298" s="139">
        <v>6</v>
      </c>
      <c r="R298" s="139">
        <v>500</v>
      </c>
      <c r="S298" s="139">
        <v>21.355</v>
      </c>
      <c r="T298" s="139">
        <v>80</v>
      </c>
      <c r="U298" s="133"/>
      <c r="Y298" s="93"/>
      <c r="Z298" s="31"/>
    </row>
    <row r="299" spans="1:26" ht="33" thickTop="1" thickBot="1">
      <c r="A299" s="122" t="s">
        <v>88</v>
      </c>
      <c r="B299" s="122" t="s">
        <v>417</v>
      </c>
      <c r="C299" s="101" t="s">
        <v>37</v>
      </c>
      <c r="D299" s="102">
        <v>621.87599999999998</v>
      </c>
      <c r="E299" s="175">
        <f t="shared" si="17"/>
        <v>621.87599999999998</v>
      </c>
      <c r="F299" s="26"/>
      <c r="G299" s="103"/>
      <c r="H299" s="104">
        <f t="shared" si="18"/>
        <v>0</v>
      </c>
      <c r="I299" s="105">
        <f t="shared" si="19"/>
        <v>0</v>
      </c>
      <c r="J299" s="29"/>
      <c r="K299" s="106" t="s">
        <v>4</v>
      </c>
      <c r="L299" s="106" t="s">
        <v>304</v>
      </c>
      <c r="M299" s="106">
        <v>400</v>
      </c>
      <c r="N299" s="106" t="s">
        <v>332</v>
      </c>
      <c r="O299" s="106" t="s">
        <v>116</v>
      </c>
      <c r="P299" s="106" t="s">
        <v>117</v>
      </c>
      <c r="Q299" s="106">
        <v>6</v>
      </c>
      <c r="R299" s="106">
        <v>500</v>
      </c>
      <c r="S299" s="106">
        <v>23.806999999999999</v>
      </c>
      <c r="T299" s="106">
        <v>80</v>
      </c>
      <c r="Y299" s="93"/>
      <c r="Z299" s="31"/>
    </row>
    <row r="300" spans="1:26" ht="17.25" thickTop="1" thickBot="1">
      <c r="A300" s="127" t="s">
        <v>402</v>
      </c>
      <c r="B300" s="127" t="s">
        <v>403</v>
      </c>
      <c r="C300" s="128" t="s">
        <v>261</v>
      </c>
      <c r="D300" s="128">
        <v>123.46799999999999</v>
      </c>
      <c r="E300" s="178">
        <f t="shared" si="17"/>
        <v>123.46799999999999</v>
      </c>
      <c r="F300" s="26"/>
      <c r="G300" s="129"/>
      <c r="H300" s="130">
        <f t="shared" si="18"/>
        <v>0</v>
      </c>
      <c r="I300" s="131">
        <f t="shared" si="19"/>
        <v>0</v>
      </c>
      <c r="J300" s="29"/>
      <c r="K300" s="132" t="s">
        <v>4</v>
      </c>
      <c r="L300" s="132" t="s">
        <v>304</v>
      </c>
      <c r="M300" s="132">
        <v>400</v>
      </c>
      <c r="N300" s="132" t="s">
        <v>332</v>
      </c>
      <c r="O300" s="132" t="s">
        <v>116</v>
      </c>
      <c r="P300" s="132" t="s">
        <v>117</v>
      </c>
      <c r="Q300" s="132">
        <v>6</v>
      </c>
      <c r="R300" s="132">
        <v>500</v>
      </c>
      <c r="S300" s="132">
        <v>23.806999999999999</v>
      </c>
      <c r="T300" s="132">
        <v>80</v>
      </c>
      <c r="U300" s="133"/>
      <c r="Y300" s="93"/>
      <c r="Z300" s="31"/>
    </row>
    <row r="301" spans="1:26" ht="26.25" thickBot="1">
      <c r="A301" s="127" t="s">
        <v>362</v>
      </c>
      <c r="B301" s="127" t="s">
        <v>363</v>
      </c>
      <c r="C301" s="128" t="s">
        <v>261</v>
      </c>
      <c r="D301" s="128">
        <v>145.69199999999998</v>
      </c>
      <c r="E301" s="178">
        <f t="shared" si="17"/>
        <v>145.69199999999998</v>
      </c>
      <c r="F301" s="26"/>
      <c r="G301" s="129"/>
      <c r="H301" s="130">
        <f t="shared" si="18"/>
        <v>0</v>
      </c>
      <c r="I301" s="131">
        <f t="shared" si="19"/>
        <v>0</v>
      </c>
      <c r="J301" s="29"/>
      <c r="K301" s="132" t="s">
        <v>4</v>
      </c>
      <c r="L301" s="132" t="s">
        <v>304</v>
      </c>
      <c r="M301" s="132">
        <v>400</v>
      </c>
      <c r="N301" s="132" t="s">
        <v>332</v>
      </c>
      <c r="O301" s="132" t="s">
        <v>116</v>
      </c>
      <c r="P301" s="132" t="s">
        <v>117</v>
      </c>
      <c r="Q301" s="132">
        <v>6</v>
      </c>
      <c r="R301" s="132">
        <v>500</v>
      </c>
      <c r="S301" s="132">
        <v>23.806999999999999</v>
      </c>
      <c r="T301" s="132">
        <v>80</v>
      </c>
      <c r="U301" s="133"/>
      <c r="Y301" s="93"/>
      <c r="Z301" s="31"/>
    </row>
    <row r="302" spans="1:26" ht="26.25" thickBot="1">
      <c r="A302" s="127" t="s">
        <v>347</v>
      </c>
      <c r="B302" s="127" t="s">
        <v>348</v>
      </c>
      <c r="C302" s="128" t="s">
        <v>37</v>
      </c>
      <c r="D302" s="128">
        <v>21.095999999999997</v>
      </c>
      <c r="E302" s="178">
        <f t="shared" si="17"/>
        <v>21.095999999999997</v>
      </c>
      <c r="F302" s="26"/>
      <c r="G302" s="129"/>
      <c r="H302" s="130">
        <f t="shared" si="18"/>
        <v>0</v>
      </c>
      <c r="I302" s="131">
        <f t="shared" si="19"/>
        <v>0</v>
      </c>
      <c r="J302" s="29"/>
      <c r="K302" s="132" t="s">
        <v>4</v>
      </c>
      <c r="L302" s="132" t="s">
        <v>304</v>
      </c>
      <c r="M302" s="132">
        <v>400</v>
      </c>
      <c r="N302" s="132" t="s">
        <v>332</v>
      </c>
      <c r="O302" s="132" t="s">
        <v>116</v>
      </c>
      <c r="P302" s="132" t="s">
        <v>117</v>
      </c>
      <c r="Q302" s="132">
        <v>6</v>
      </c>
      <c r="R302" s="132">
        <v>500</v>
      </c>
      <c r="S302" s="132">
        <v>23.806999999999999</v>
      </c>
      <c r="T302" s="132">
        <v>80</v>
      </c>
      <c r="U302" s="133"/>
      <c r="Y302" s="93"/>
      <c r="Z302" s="31"/>
    </row>
    <row r="303" spans="1:26" ht="26.25" thickBot="1">
      <c r="A303" s="127" t="s">
        <v>349</v>
      </c>
      <c r="B303" s="127" t="s">
        <v>350</v>
      </c>
      <c r="C303" s="128" t="s">
        <v>261</v>
      </c>
      <c r="D303" s="128">
        <v>51.743999999999993</v>
      </c>
      <c r="E303" s="178">
        <f t="shared" si="17"/>
        <v>51.743999999999993</v>
      </c>
      <c r="F303" s="26"/>
      <c r="G303" s="129"/>
      <c r="H303" s="130">
        <f t="shared" si="18"/>
        <v>0</v>
      </c>
      <c r="I303" s="131">
        <f t="shared" si="19"/>
        <v>0</v>
      </c>
      <c r="J303" s="29"/>
      <c r="K303" s="132" t="s">
        <v>4</v>
      </c>
      <c r="L303" s="132" t="s">
        <v>304</v>
      </c>
      <c r="M303" s="132">
        <v>400</v>
      </c>
      <c r="N303" s="132" t="s">
        <v>332</v>
      </c>
      <c r="O303" s="132" t="s">
        <v>116</v>
      </c>
      <c r="P303" s="132" t="s">
        <v>117</v>
      </c>
      <c r="Q303" s="132">
        <v>6</v>
      </c>
      <c r="R303" s="132">
        <v>500</v>
      </c>
      <c r="S303" s="132">
        <v>23.806999999999999</v>
      </c>
      <c r="T303" s="132">
        <v>80</v>
      </c>
      <c r="U303" s="133"/>
      <c r="Y303" s="93"/>
      <c r="Z303" s="31"/>
    </row>
    <row r="304" spans="1:26" ht="26.25" thickBot="1">
      <c r="A304" s="134" t="s">
        <v>388</v>
      </c>
      <c r="B304" s="134" t="s">
        <v>389</v>
      </c>
      <c r="C304" s="135" t="s">
        <v>261</v>
      </c>
      <c r="D304" s="135">
        <v>21.155999999999999</v>
      </c>
      <c r="E304" s="179">
        <f t="shared" si="17"/>
        <v>21.155999999999999</v>
      </c>
      <c r="F304" s="26"/>
      <c r="G304" s="136"/>
      <c r="H304" s="137">
        <f t="shared" si="18"/>
        <v>0</v>
      </c>
      <c r="I304" s="138">
        <f t="shared" si="19"/>
        <v>0</v>
      </c>
      <c r="J304" s="29"/>
      <c r="K304" s="139" t="s">
        <v>4</v>
      </c>
      <c r="L304" s="139" t="s">
        <v>304</v>
      </c>
      <c r="M304" s="139">
        <v>400</v>
      </c>
      <c r="N304" s="139" t="s">
        <v>332</v>
      </c>
      <c r="O304" s="139" t="s">
        <v>116</v>
      </c>
      <c r="P304" s="139" t="s">
        <v>117</v>
      </c>
      <c r="Q304" s="139">
        <v>6</v>
      </c>
      <c r="R304" s="139">
        <v>500</v>
      </c>
      <c r="S304" s="139">
        <v>23.806999999999999</v>
      </c>
      <c r="T304" s="139">
        <v>80</v>
      </c>
      <c r="U304" s="133"/>
      <c r="Y304" s="93"/>
      <c r="Z304" s="31"/>
    </row>
    <row r="305" spans="1:26" ht="33" thickTop="1" thickBot="1">
      <c r="A305" s="122" t="s">
        <v>89</v>
      </c>
      <c r="B305" s="122" t="s">
        <v>418</v>
      </c>
      <c r="C305" s="101" t="s">
        <v>37</v>
      </c>
      <c r="D305" s="102">
        <v>690.18</v>
      </c>
      <c r="E305" s="175">
        <f t="shared" si="17"/>
        <v>690.18</v>
      </c>
      <c r="F305" s="26"/>
      <c r="G305" s="103"/>
      <c r="H305" s="104">
        <f t="shared" si="18"/>
        <v>0</v>
      </c>
      <c r="I305" s="105">
        <f t="shared" si="19"/>
        <v>0</v>
      </c>
      <c r="J305" s="29"/>
      <c r="K305" s="106" t="s">
        <v>4</v>
      </c>
      <c r="L305" s="106" t="s">
        <v>304</v>
      </c>
      <c r="M305" s="106">
        <v>450</v>
      </c>
      <c r="N305" s="106" t="s">
        <v>332</v>
      </c>
      <c r="O305" s="106" t="s">
        <v>116</v>
      </c>
      <c r="P305" s="106" t="s">
        <v>117</v>
      </c>
      <c r="Q305" s="106">
        <v>6</v>
      </c>
      <c r="R305" s="106">
        <v>500</v>
      </c>
      <c r="S305" s="106">
        <v>25.123000000000001</v>
      </c>
      <c r="T305" s="106">
        <v>80</v>
      </c>
      <c r="Y305" s="93"/>
      <c r="Z305" s="31"/>
    </row>
    <row r="306" spans="1:26" ht="17.25" thickTop="1" thickBot="1">
      <c r="A306" s="127" t="s">
        <v>402</v>
      </c>
      <c r="B306" s="127" t="s">
        <v>403</v>
      </c>
      <c r="C306" s="128" t="s">
        <v>261</v>
      </c>
      <c r="D306" s="128">
        <v>123.46799999999999</v>
      </c>
      <c r="E306" s="178">
        <f t="shared" si="17"/>
        <v>123.46799999999999</v>
      </c>
      <c r="F306" s="26"/>
      <c r="G306" s="129"/>
      <c r="H306" s="130">
        <f t="shared" si="18"/>
        <v>0</v>
      </c>
      <c r="I306" s="131">
        <f t="shared" si="19"/>
        <v>0</v>
      </c>
      <c r="J306" s="29"/>
      <c r="K306" s="132" t="s">
        <v>4</v>
      </c>
      <c r="L306" s="132" t="s">
        <v>304</v>
      </c>
      <c r="M306" s="132">
        <v>450</v>
      </c>
      <c r="N306" s="132" t="s">
        <v>332</v>
      </c>
      <c r="O306" s="132" t="s">
        <v>116</v>
      </c>
      <c r="P306" s="132" t="s">
        <v>117</v>
      </c>
      <c r="Q306" s="132">
        <v>6</v>
      </c>
      <c r="R306" s="132">
        <v>500</v>
      </c>
      <c r="S306" s="132">
        <v>25.123000000000001</v>
      </c>
      <c r="T306" s="132">
        <v>80</v>
      </c>
      <c r="U306" s="133"/>
      <c r="Y306" s="93"/>
      <c r="Z306" s="31"/>
    </row>
    <row r="307" spans="1:26" ht="26.25" thickBot="1">
      <c r="A307" s="127" t="s">
        <v>362</v>
      </c>
      <c r="B307" s="127" t="s">
        <v>363</v>
      </c>
      <c r="C307" s="128" t="s">
        <v>261</v>
      </c>
      <c r="D307" s="128">
        <v>145.69199999999998</v>
      </c>
      <c r="E307" s="178">
        <f t="shared" si="17"/>
        <v>145.69199999999998</v>
      </c>
      <c r="F307" s="26"/>
      <c r="G307" s="129"/>
      <c r="H307" s="130">
        <f t="shared" si="18"/>
        <v>0</v>
      </c>
      <c r="I307" s="131">
        <f t="shared" si="19"/>
        <v>0</v>
      </c>
      <c r="J307" s="29"/>
      <c r="K307" s="132" t="s">
        <v>4</v>
      </c>
      <c r="L307" s="132" t="s">
        <v>304</v>
      </c>
      <c r="M307" s="132">
        <v>450</v>
      </c>
      <c r="N307" s="132" t="s">
        <v>332</v>
      </c>
      <c r="O307" s="132" t="s">
        <v>116</v>
      </c>
      <c r="P307" s="132" t="s">
        <v>117</v>
      </c>
      <c r="Q307" s="132">
        <v>6</v>
      </c>
      <c r="R307" s="132">
        <v>500</v>
      </c>
      <c r="S307" s="132">
        <v>25.123000000000001</v>
      </c>
      <c r="T307" s="132">
        <v>80</v>
      </c>
      <c r="U307" s="133"/>
      <c r="Y307" s="93"/>
      <c r="Z307" s="31"/>
    </row>
    <row r="308" spans="1:26" ht="26.25" thickBot="1">
      <c r="A308" s="127" t="s">
        <v>352</v>
      </c>
      <c r="B308" s="127" t="s">
        <v>353</v>
      </c>
      <c r="C308" s="128" t="s">
        <v>37</v>
      </c>
      <c r="D308" s="128">
        <v>24.095999999999997</v>
      </c>
      <c r="E308" s="178">
        <f t="shared" si="17"/>
        <v>24.095999999999997</v>
      </c>
      <c r="F308" s="26"/>
      <c r="G308" s="129"/>
      <c r="H308" s="130">
        <f t="shared" si="18"/>
        <v>0</v>
      </c>
      <c r="I308" s="131">
        <f t="shared" si="19"/>
        <v>0</v>
      </c>
      <c r="J308" s="29"/>
      <c r="K308" s="132" t="s">
        <v>4</v>
      </c>
      <c r="L308" s="132" t="s">
        <v>304</v>
      </c>
      <c r="M308" s="132">
        <v>450</v>
      </c>
      <c r="N308" s="132" t="s">
        <v>332</v>
      </c>
      <c r="O308" s="132" t="s">
        <v>116</v>
      </c>
      <c r="P308" s="132" t="s">
        <v>117</v>
      </c>
      <c r="Q308" s="132">
        <v>6</v>
      </c>
      <c r="R308" s="132">
        <v>500</v>
      </c>
      <c r="S308" s="132">
        <v>25.123000000000001</v>
      </c>
      <c r="T308" s="132">
        <v>80</v>
      </c>
      <c r="U308" s="133"/>
      <c r="Y308" s="93"/>
      <c r="Z308" s="31"/>
    </row>
    <row r="309" spans="1:26" ht="26.25" thickBot="1">
      <c r="A309" s="127" t="s">
        <v>354</v>
      </c>
      <c r="B309" s="127" t="s">
        <v>355</v>
      </c>
      <c r="C309" s="128" t="s">
        <v>261</v>
      </c>
      <c r="D309" s="128">
        <v>62.627999999999993</v>
      </c>
      <c r="E309" s="178">
        <f t="shared" si="17"/>
        <v>62.627999999999993</v>
      </c>
      <c r="F309" s="26"/>
      <c r="G309" s="129"/>
      <c r="H309" s="130">
        <f t="shared" si="18"/>
        <v>0</v>
      </c>
      <c r="I309" s="131">
        <f t="shared" si="19"/>
        <v>0</v>
      </c>
      <c r="J309" s="29"/>
      <c r="K309" s="132" t="s">
        <v>4</v>
      </c>
      <c r="L309" s="132" t="s">
        <v>304</v>
      </c>
      <c r="M309" s="132">
        <v>450</v>
      </c>
      <c r="N309" s="132" t="s">
        <v>332</v>
      </c>
      <c r="O309" s="132" t="s">
        <v>116</v>
      </c>
      <c r="P309" s="132" t="s">
        <v>117</v>
      </c>
      <c r="Q309" s="132">
        <v>6</v>
      </c>
      <c r="R309" s="132">
        <v>500</v>
      </c>
      <c r="S309" s="132">
        <v>25.123000000000001</v>
      </c>
      <c r="T309" s="132">
        <v>80</v>
      </c>
      <c r="U309" s="133"/>
      <c r="Y309" s="93"/>
      <c r="Z309" s="31"/>
    </row>
    <row r="310" spans="1:26" ht="26.25" thickBot="1">
      <c r="A310" s="134" t="s">
        <v>388</v>
      </c>
      <c r="B310" s="134" t="s">
        <v>389</v>
      </c>
      <c r="C310" s="135" t="s">
        <v>261</v>
      </c>
      <c r="D310" s="135">
        <v>21.155999999999999</v>
      </c>
      <c r="E310" s="179">
        <f t="shared" si="17"/>
        <v>21.155999999999999</v>
      </c>
      <c r="F310" s="26"/>
      <c r="G310" s="136"/>
      <c r="H310" s="137">
        <f t="shared" si="18"/>
        <v>0</v>
      </c>
      <c r="I310" s="138">
        <f t="shared" si="19"/>
        <v>0</v>
      </c>
      <c r="J310" s="29"/>
      <c r="K310" s="139" t="s">
        <v>4</v>
      </c>
      <c r="L310" s="139" t="s">
        <v>304</v>
      </c>
      <c r="M310" s="139">
        <v>450</v>
      </c>
      <c r="N310" s="139" t="s">
        <v>332</v>
      </c>
      <c r="O310" s="139" t="s">
        <v>116</v>
      </c>
      <c r="P310" s="139" t="s">
        <v>117</v>
      </c>
      <c r="Q310" s="139">
        <v>6</v>
      </c>
      <c r="R310" s="139">
        <v>500</v>
      </c>
      <c r="S310" s="139">
        <v>25.123000000000001</v>
      </c>
      <c r="T310" s="139">
        <v>80</v>
      </c>
      <c r="U310" s="133"/>
      <c r="Y310" s="93"/>
      <c r="Z310" s="31"/>
    </row>
    <row r="311" spans="1:26" ht="33" thickTop="1" thickBot="1">
      <c r="A311" s="122" t="s">
        <v>90</v>
      </c>
      <c r="B311" s="122" t="s">
        <v>419</v>
      </c>
      <c r="C311" s="101" t="s">
        <v>37</v>
      </c>
      <c r="D311" s="102">
        <v>439.00800000000004</v>
      </c>
      <c r="E311" s="175">
        <f t="shared" si="17"/>
        <v>439.00800000000004</v>
      </c>
      <c r="F311" s="26"/>
      <c r="G311" s="103"/>
      <c r="H311" s="104">
        <f t="shared" si="18"/>
        <v>0</v>
      </c>
      <c r="I311" s="105">
        <f t="shared" si="19"/>
        <v>0</v>
      </c>
      <c r="J311" s="29"/>
      <c r="K311" s="106" t="s">
        <v>4</v>
      </c>
      <c r="L311" s="106" t="s">
        <v>304</v>
      </c>
      <c r="M311" s="106">
        <v>150</v>
      </c>
      <c r="N311" s="106" t="s">
        <v>305</v>
      </c>
      <c r="O311" s="106" t="s">
        <v>114</v>
      </c>
      <c r="P311" s="106" t="s">
        <v>115</v>
      </c>
      <c r="Q311" s="106">
        <v>4</v>
      </c>
      <c r="R311" s="106">
        <v>500</v>
      </c>
      <c r="S311" s="106">
        <v>13.971</v>
      </c>
      <c r="T311" s="106">
        <v>80</v>
      </c>
      <c r="Y311" s="93"/>
      <c r="Z311" s="31"/>
    </row>
    <row r="312" spans="1:26" ht="17.25" thickTop="1" thickBot="1">
      <c r="A312" s="127" t="s">
        <v>382</v>
      </c>
      <c r="B312" s="127" t="s">
        <v>383</v>
      </c>
      <c r="C312" s="128" t="s">
        <v>261</v>
      </c>
      <c r="D312" s="128">
        <v>123.46799999999999</v>
      </c>
      <c r="E312" s="178">
        <f t="shared" si="17"/>
        <v>123.46799999999999</v>
      </c>
      <c r="F312" s="26"/>
      <c r="G312" s="129"/>
      <c r="H312" s="130">
        <f t="shared" si="18"/>
        <v>0</v>
      </c>
      <c r="I312" s="131">
        <f t="shared" si="19"/>
        <v>0</v>
      </c>
      <c r="J312" s="29"/>
      <c r="K312" s="132" t="s">
        <v>4</v>
      </c>
      <c r="L312" s="132" t="s">
        <v>304</v>
      </c>
      <c r="M312" s="132">
        <v>150</v>
      </c>
      <c r="N312" s="132" t="s">
        <v>305</v>
      </c>
      <c r="O312" s="132" t="s">
        <v>114</v>
      </c>
      <c r="P312" s="132" t="s">
        <v>115</v>
      </c>
      <c r="Q312" s="132">
        <v>4</v>
      </c>
      <c r="R312" s="132">
        <v>500</v>
      </c>
      <c r="S312" s="132">
        <v>13.971</v>
      </c>
      <c r="T312" s="132">
        <v>80</v>
      </c>
      <c r="U312" s="133"/>
      <c r="Y312" s="93"/>
      <c r="Z312" s="31"/>
    </row>
    <row r="313" spans="1:26" ht="16.5" thickBot="1">
      <c r="A313" s="127" t="s">
        <v>308</v>
      </c>
      <c r="B313" s="127" t="s">
        <v>309</v>
      </c>
      <c r="C313" s="128" t="s">
        <v>261</v>
      </c>
      <c r="D313" s="128">
        <v>110.16</v>
      </c>
      <c r="E313" s="178">
        <f t="shared" si="17"/>
        <v>110.16</v>
      </c>
      <c r="F313" s="26"/>
      <c r="G313" s="129"/>
      <c r="H313" s="130">
        <f t="shared" si="18"/>
        <v>0</v>
      </c>
      <c r="I313" s="131">
        <f t="shared" si="19"/>
        <v>0</v>
      </c>
      <c r="J313" s="29"/>
      <c r="K313" s="132" t="s">
        <v>4</v>
      </c>
      <c r="L313" s="132" t="s">
        <v>304</v>
      </c>
      <c r="M313" s="132">
        <v>150</v>
      </c>
      <c r="N313" s="132" t="s">
        <v>305</v>
      </c>
      <c r="O313" s="132" t="s">
        <v>114</v>
      </c>
      <c r="P313" s="132" t="s">
        <v>115</v>
      </c>
      <c r="Q313" s="132">
        <v>4</v>
      </c>
      <c r="R313" s="132">
        <v>500</v>
      </c>
      <c r="S313" s="132">
        <v>13.971</v>
      </c>
      <c r="T313" s="132">
        <v>80</v>
      </c>
      <c r="U313" s="133"/>
      <c r="Y313" s="93"/>
      <c r="Z313" s="31"/>
    </row>
    <row r="314" spans="1:26" ht="26.25" thickBot="1">
      <c r="A314" s="127" t="s">
        <v>384</v>
      </c>
      <c r="B314" s="127" t="s">
        <v>385</v>
      </c>
      <c r="C314" s="128" t="s">
        <v>37</v>
      </c>
      <c r="D314" s="128">
        <v>27.215999999999998</v>
      </c>
      <c r="E314" s="178">
        <f t="shared" si="17"/>
        <v>27.215999999999998</v>
      </c>
      <c r="F314" s="26"/>
      <c r="G314" s="129"/>
      <c r="H314" s="130">
        <f t="shared" si="18"/>
        <v>0</v>
      </c>
      <c r="I314" s="131">
        <f t="shared" si="19"/>
        <v>0</v>
      </c>
      <c r="J314" s="29"/>
      <c r="K314" s="132" t="s">
        <v>4</v>
      </c>
      <c r="L314" s="132" t="s">
        <v>304</v>
      </c>
      <c r="M314" s="132">
        <v>150</v>
      </c>
      <c r="N314" s="132" t="s">
        <v>305</v>
      </c>
      <c r="O314" s="132" t="s">
        <v>114</v>
      </c>
      <c r="P314" s="132" t="s">
        <v>115</v>
      </c>
      <c r="Q314" s="132">
        <v>4</v>
      </c>
      <c r="R314" s="132">
        <v>500</v>
      </c>
      <c r="S314" s="132">
        <v>13.971</v>
      </c>
      <c r="T314" s="132">
        <v>80</v>
      </c>
      <c r="U314" s="133"/>
      <c r="Y314" s="93"/>
      <c r="Z314" s="31"/>
    </row>
    <row r="315" spans="1:26" ht="26.25" thickBot="1">
      <c r="A315" s="127" t="s">
        <v>420</v>
      </c>
      <c r="B315" s="127" t="s">
        <v>421</v>
      </c>
      <c r="C315" s="128" t="s">
        <v>261</v>
      </c>
      <c r="D315" s="128">
        <v>39.252000000000002</v>
      </c>
      <c r="E315" s="178">
        <f t="shared" si="17"/>
        <v>39.252000000000002</v>
      </c>
      <c r="F315" s="26"/>
      <c r="G315" s="129"/>
      <c r="H315" s="130">
        <f t="shared" si="18"/>
        <v>0</v>
      </c>
      <c r="I315" s="131">
        <f t="shared" si="19"/>
        <v>0</v>
      </c>
      <c r="J315" s="29"/>
      <c r="K315" s="132" t="s">
        <v>4</v>
      </c>
      <c r="L315" s="132" t="s">
        <v>304</v>
      </c>
      <c r="M315" s="132">
        <v>150</v>
      </c>
      <c r="N315" s="132" t="s">
        <v>305</v>
      </c>
      <c r="O315" s="132" t="s">
        <v>114</v>
      </c>
      <c r="P315" s="132" t="s">
        <v>115</v>
      </c>
      <c r="Q315" s="132">
        <v>4</v>
      </c>
      <c r="R315" s="132">
        <v>500</v>
      </c>
      <c r="S315" s="132">
        <v>13.971</v>
      </c>
      <c r="T315" s="132">
        <v>80</v>
      </c>
      <c r="U315" s="133"/>
      <c r="Y315" s="93"/>
      <c r="Z315" s="31"/>
    </row>
    <row r="316" spans="1:26" ht="26.25" thickBot="1">
      <c r="A316" s="134" t="s">
        <v>388</v>
      </c>
      <c r="B316" s="134" t="s">
        <v>389</v>
      </c>
      <c r="C316" s="135" t="s">
        <v>261</v>
      </c>
      <c r="D316" s="135">
        <v>21.155999999999999</v>
      </c>
      <c r="E316" s="179">
        <f t="shared" si="17"/>
        <v>21.155999999999999</v>
      </c>
      <c r="F316" s="26"/>
      <c r="G316" s="136"/>
      <c r="H316" s="137">
        <f t="shared" si="18"/>
        <v>0</v>
      </c>
      <c r="I316" s="138">
        <f t="shared" si="19"/>
        <v>0</v>
      </c>
      <c r="J316" s="29"/>
      <c r="K316" s="139" t="s">
        <v>4</v>
      </c>
      <c r="L316" s="139" t="s">
        <v>304</v>
      </c>
      <c r="M316" s="139">
        <v>150</v>
      </c>
      <c r="N316" s="139" t="s">
        <v>305</v>
      </c>
      <c r="O316" s="139" t="s">
        <v>114</v>
      </c>
      <c r="P316" s="139" t="s">
        <v>115</v>
      </c>
      <c r="Q316" s="139">
        <v>4</v>
      </c>
      <c r="R316" s="139">
        <v>500</v>
      </c>
      <c r="S316" s="139">
        <v>13.971</v>
      </c>
      <c r="T316" s="139">
        <v>80</v>
      </c>
      <c r="U316" s="133"/>
      <c r="Y316" s="93"/>
      <c r="Z316" s="31"/>
    </row>
    <row r="317" spans="1:26" ht="33" thickTop="1" thickBot="1">
      <c r="A317" s="122" t="s">
        <v>91</v>
      </c>
      <c r="B317" s="122" t="s">
        <v>422</v>
      </c>
      <c r="C317" s="101" t="s">
        <v>37</v>
      </c>
      <c r="D317" s="102">
        <v>405.70799999999997</v>
      </c>
      <c r="E317" s="175">
        <f t="shared" si="17"/>
        <v>405.70799999999997</v>
      </c>
      <c r="F317" s="26"/>
      <c r="G317" s="103"/>
      <c r="H317" s="104">
        <f t="shared" si="18"/>
        <v>0</v>
      </c>
      <c r="I317" s="105">
        <f t="shared" si="19"/>
        <v>0</v>
      </c>
      <c r="J317" s="29"/>
      <c r="K317" s="106" t="s">
        <v>4</v>
      </c>
      <c r="L317" s="106" t="s">
        <v>304</v>
      </c>
      <c r="M317" s="106">
        <v>300</v>
      </c>
      <c r="N317" s="106" t="s">
        <v>305</v>
      </c>
      <c r="O317" s="106" t="s">
        <v>114</v>
      </c>
      <c r="P317" s="106" t="s">
        <v>115</v>
      </c>
      <c r="Q317" s="106">
        <v>4</v>
      </c>
      <c r="R317" s="106">
        <v>500</v>
      </c>
      <c r="S317" s="106">
        <v>16.858999999999998</v>
      </c>
      <c r="T317" s="106">
        <v>80</v>
      </c>
      <c r="Y317" s="93"/>
      <c r="Z317" s="31"/>
    </row>
    <row r="318" spans="1:26" ht="17.25" thickTop="1" thickBot="1">
      <c r="A318" s="127" t="s">
        <v>382</v>
      </c>
      <c r="B318" s="127" t="s">
        <v>383</v>
      </c>
      <c r="C318" s="128" t="s">
        <v>261</v>
      </c>
      <c r="D318" s="128">
        <v>123.46799999999999</v>
      </c>
      <c r="E318" s="178">
        <f t="shared" si="17"/>
        <v>123.46799999999999</v>
      </c>
      <c r="F318" s="26"/>
      <c r="G318" s="129"/>
      <c r="H318" s="130">
        <f t="shared" si="18"/>
        <v>0</v>
      </c>
      <c r="I318" s="131">
        <f t="shared" si="19"/>
        <v>0</v>
      </c>
      <c r="J318" s="29"/>
      <c r="K318" s="132" t="s">
        <v>4</v>
      </c>
      <c r="L318" s="132" t="s">
        <v>304</v>
      </c>
      <c r="M318" s="132">
        <v>300</v>
      </c>
      <c r="N318" s="132" t="s">
        <v>305</v>
      </c>
      <c r="O318" s="132" t="s">
        <v>114</v>
      </c>
      <c r="P318" s="132" t="s">
        <v>115</v>
      </c>
      <c r="Q318" s="132">
        <v>4</v>
      </c>
      <c r="R318" s="132">
        <v>500</v>
      </c>
      <c r="S318" s="132">
        <v>16.858999999999998</v>
      </c>
      <c r="T318" s="132">
        <v>80</v>
      </c>
      <c r="U318" s="133"/>
      <c r="Y318" s="93"/>
      <c r="Z318" s="31"/>
    </row>
    <row r="319" spans="1:26" ht="16.5" thickBot="1">
      <c r="A319" s="127" t="s">
        <v>308</v>
      </c>
      <c r="B319" s="127" t="s">
        <v>309</v>
      </c>
      <c r="C319" s="128" t="s">
        <v>261</v>
      </c>
      <c r="D319" s="128">
        <v>110.16</v>
      </c>
      <c r="E319" s="178">
        <f t="shared" si="17"/>
        <v>110.16</v>
      </c>
      <c r="F319" s="26"/>
      <c r="G319" s="129"/>
      <c r="H319" s="130">
        <f t="shared" si="18"/>
        <v>0</v>
      </c>
      <c r="I319" s="131">
        <f t="shared" si="19"/>
        <v>0</v>
      </c>
      <c r="J319" s="29"/>
      <c r="K319" s="132" t="s">
        <v>4</v>
      </c>
      <c r="L319" s="132" t="s">
        <v>304</v>
      </c>
      <c r="M319" s="132">
        <v>300</v>
      </c>
      <c r="N319" s="132" t="s">
        <v>305</v>
      </c>
      <c r="O319" s="132" t="s">
        <v>114</v>
      </c>
      <c r="P319" s="132" t="s">
        <v>115</v>
      </c>
      <c r="Q319" s="132">
        <v>4</v>
      </c>
      <c r="R319" s="132">
        <v>500</v>
      </c>
      <c r="S319" s="132">
        <v>16.858999999999998</v>
      </c>
      <c r="T319" s="132">
        <v>80</v>
      </c>
      <c r="U319" s="133"/>
      <c r="Y319" s="93"/>
      <c r="Z319" s="31"/>
    </row>
    <row r="320" spans="1:26" ht="26.25" thickBot="1">
      <c r="A320" s="127" t="s">
        <v>310</v>
      </c>
      <c r="B320" s="127" t="s">
        <v>311</v>
      </c>
      <c r="C320" s="128" t="s">
        <v>37</v>
      </c>
      <c r="D320" s="128">
        <v>18.54</v>
      </c>
      <c r="E320" s="178">
        <f t="shared" si="17"/>
        <v>18.54</v>
      </c>
      <c r="F320" s="26"/>
      <c r="G320" s="129"/>
      <c r="H320" s="130">
        <f t="shared" si="18"/>
        <v>0</v>
      </c>
      <c r="I320" s="131">
        <f t="shared" si="19"/>
        <v>0</v>
      </c>
      <c r="J320" s="29"/>
      <c r="K320" s="132" t="s">
        <v>4</v>
      </c>
      <c r="L320" s="132" t="s">
        <v>304</v>
      </c>
      <c r="M320" s="132">
        <v>300</v>
      </c>
      <c r="N320" s="132" t="s">
        <v>305</v>
      </c>
      <c r="O320" s="132" t="s">
        <v>114</v>
      </c>
      <c r="P320" s="132" t="s">
        <v>115</v>
      </c>
      <c r="Q320" s="132">
        <v>4</v>
      </c>
      <c r="R320" s="132">
        <v>500</v>
      </c>
      <c r="S320" s="132">
        <v>16.858999999999998</v>
      </c>
      <c r="T320" s="132">
        <v>80</v>
      </c>
      <c r="U320" s="133"/>
      <c r="Y320" s="93"/>
      <c r="Z320" s="31"/>
    </row>
    <row r="321" spans="1:26" ht="26.25" thickBot="1">
      <c r="A321" s="127" t="s">
        <v>367</v>
      </c>
      <c r="B321" s="127" t="s">
        <v>368</v>
      </c>
      <c r="C321" s="128" t="s">
        <v>261</v>
      </c>
      <c r="D321" s="128">
        <v>33.095999999999997</v>
      </c>
      <c r="E321" s="178">
        <f t="shared" si="17"/>
        <v>33.095999999999997</v>
      </c>
      <c r="F321" s="26"/>
      <c r="G321" s="129"/>
      <c r="H321" s="130">
        <f t="shared" si="18"/>
        <v>0</v>
      </c>
      <c r="I321" s="131">
        <f t="shared" si="19"/>
        <v>0</v>
      </c>
      <c r="J321" s="29"/>
      <c r="K321" s="132" t="s">
        <v>4</v>
      </c>
      <c r="L321" s="132" t="s">
        <v>304</v>
      </c>
      <c r="M321" s="132">
        <v>300</v>
      </c>
      <c r="N321" s="132" t="s">
        <v>305</v>
      </c>
      <c r="O321" s="132" t="s">
        <v>114</v>
      </c>
      <c r="P321" s="132" t="s">
        <v>115</v>
      </c>
      <c r="Q321" s="132">
        <v>4</v>
      </c>
      <c r="R321" s="132">
        <v>500</v>
      </c>
      <c r="S321" s="132">
        <v>16.858999999999998</v>
      </c>
      <c r="T321" s="132">
        <v>80</v>
      </c>
      <c r="U321" s="133"/>
      <c r="Y321" s="93"/>
      <c r="Z321" s="31"/>
    </row>
    <row r="322" spans="1:26" ht="26.25" thickBot="1">
      <c r="A322" s="134" t="s">
        <v>388</v>
      </c>
      <c r="B322" s="134" t="s">
        <v>389</v>
      </c>
      <c r="C322" s="135" t="s">
        <v>261</v>
      </c>
      <c r="D322" s="135">
        <v>21.155999999999999</v>
      </c>
      <c r="E322" s="179">
        <f t="shared" si="17"/>
        <v>21.155999999999999</v>
      </c>
      <c r="F322" s="26"/>
      <c r="G322" s="136"/>
      <c r="H322" s="137">
        <f t="shared" si="18"/>
        <v>0</v>
      </c>
      <c r="I322" s="138">
        <f t="shared" si="19"/>
        <v>0</v>
      </c>
      <c r="J322" s="29"/>
      <c r="K322" s="139" t="s">
        <v>4</v>
      </c>
      <c r="L322" s="139" t="s">
        <v>304</v>
      </c>
      <c r="M322" s="139">
        <v>300</v>
      </c>
      <c r="N322" s="139" t="s">
        <v>305</v>
      </c>
      <c r="O322" s="139" t="s">
        <v>114</v>
      </c>
      <c r="P322" s="139" t="s">
        <v>115</v>
      </c>
      <c r="Q322" s="139">
        <v>4</v>
      </c>
      <c r="R322" s="139">
        <v>500</v>
      </c>
      <c r="S322" s="139">
        <v>16.858999999999998</v>
      </c>
      <c r="T322" s="139">
        <v>80</v>
      </c>
      <c r="U322" s="133"/>
      <c r="Y322" s="93"/>
      <c r="Z322" s="31"/>
    </row>
    <row r="323" spans="1:26" ht="33" thickTop="1" thickBot="1">
      <c r="A323" s="122" t="s">
        <v>92</v>
      </c>
      <c r="B323" s="122" t="s">
        <v>423</v>
      </c>
      <c r="C323" s="101" t="s">
        <v>37</v>
      </c>
      <c r="D323" s="102">
        <v>419.97599999999994</v>
      </c>
      <c r="E323" s="175">
        <f t="shared" si="17"/>
        <v>419.97599999999994</v>
      </c>
      <c r="F323" s="26"/>
      <c r="G323" s="103"/>
      <c r="H323" s="104">
        <f t="shared" si="18"/>
        <v>0</v>
      </c>
      <c r="I323" s="105">
        <f t="shared" si="19"/>
        <v>0</v>
      </c>
      <c r="J323" s="29"/>
      <c r="K323" s="106" t="s">
        <v>4</v>
      </c>
      <c r="L323" s="106" t="s">
        <v>304</v>
      </c>
      <c r="M323" s="106">
        <v>400</v>
      </c>
      <c r="N323" s="106" t="s">
        <v>305</v>
      </c>
      <c r="O323" s="106" t="s">
        <v>114</v>
      </c>
      <c r="P323" s="106" t="s">
        <v>115</v>
      </c>
      <c r="Q323" s="106">
        <v>4</v>
      </c>
      <c r="R323" s="106">
        <v>500</v>
      </c>
      <c r="S323" s="106">
        <v>18.843</v>
      </c>
      <c r="T323" s="106">
        <v>80</v>
      </c>
      <c r="Y323" s="93"/>
      <c r="Z323" s="31"/>
    </row>
    <row r="324" spans="1:26" ht="17.25" thickTop="1" thickBot="1">
      <c r="A324" s="127" t="s">
        <v>382</v>
      </c>
      <c r="B324" s="127" t="s">
        <v>383</v>
      </c>
      <c r="C324" s="128" t="s">
        <v>261</v>
      </c>
      <c r="D324" s="128">
        <v>123.46799999999999</v>
      </c>
      <c r="E324" s="178">
        <f t="shared" si="17"/>
        <v>123.46799999999999</v>
      </c>
      <c r="F324" s="26"/>
      <c r="G324" s="129"/>
      <c r="H324" s="130">
        <f t="shared" si="18"/>
        <v>0</v>
      </c>
      <c r="I324" s="131">
        <f t="shared" si="19"/>
        <v>0</v>
      </c>
      <c r="J324" s="29"/>
      <c r="K324" s="132" t="s">
        <v>4</v>
      </c>
      <c r="L324" s="132" t="s">
        <v>304</v>
      </c>
      <c r="M324" s="132">
        <v>400</v>
      </c>
      <c r="N324" s="132" t="s">
        <v>305</v>
      </c>
      <c r="O324" s="132" t="s">
        <v>114</v>
      </c>
      <c r="P324" s="132" t="s">
        <v>115</v>
      </c>
      <c r="Q324" s="132">
        <v>4</v>
      </c>
      <c r="R324" s="132">
        <v>500</v>
      </c>
      <c r="S324" s="132">
        <v>18.843</v>
      </c>
      <c r="T324" s="132">
        <v>80</v>
      </c>
      <c r="U324" s="133"/>
      <c r="Y324" s="93"/>
      <c r="Z324" s="31"/>
    </row>
    <row r="325" spans="1:26" ht="16.5" thickBot="1">
      <c r="A325" s="127" t="s">
        <v>308</v>
      </c>
      <c r="B325" s="127" t="s">
        <v>309</v>
      </c>
      <c r="C325" s="128" t="s">
        <v>261</v>
      </c>
      <c r="D325" s="128">
        <v>110.16</v>
      </c>
      <c r="E325" s="178">
        <f t="shared" si="17"/>
        <v>110.16</v>
      </c>
      <c r="F325" s="26"/>
      <c r="G325" s="129"/>
      <c r="H325" s="130">
        <f t="shared" si="18"/>
        <v>0</v>
      </c>
      <c r="I325" s="131">
        <f t="shared" si="19"/>
        <v>0</v>
      </c>
      <c r="J325" s="29"/>
      <c r="K325" s="132" t="s">
        <v>4</v>
      </c>
      <c r="L325" s="132" t="s">
        <v>304</v>
      </c>
      <c r="M325" s="132">
        <v>400</v>
      </c>
      <c r="N325" s="132" t="s">
        <v>305</v>
      </c>
      <c r="O325" s="132" t="s">
        <v>114</v>
      </c>
      <c r="P325" s="132" t="s">
        <v>115</v>
      </c>
      <c r="Q325" s="132">
        <v>4</v>
      </c>
      <c r="R325" s="132">
        <v>500</v>
      </c>
      <c r="S325" s="132">
        <v>18.843</v>
      </c>
      <c r="T325" s="132">
        <v>80</v>
      </c>
      <c r="U325" s="133"/>
      <c r="Y325" s="93"/>
      <c r="Z325" s="31"/>
    </row>
    <row r="326" spans="1:26" ht="26.25" thickBot="1">
      <c r="A326" s="127" t="s">
        <v>315</v>
      </c>
      <c r="B326" s="127" t="s">
        <v>316</v>
      </c>
      <c r="C326" s="128" t="s">
        <v>37</v>
      </c>
      <c r="D326" s="128">
        <v>21.095999999999997</v>
      </c>
      <c r="E326" s="178">
        <f t="shared" si="17"/>
        <v>21.095999999999997</v>
      </c>
      <c r="F326" s="26"/>
      <c r="G326" s="129"/>
      <c r="H326" s="130">
        <f t="shared" si="18"/>
        <v>0</v>
      </c>
      <c r="I326" s="131">
        <f t="shared" si="19"/>
        <v>0</v>
      </c>
      <c r="J326" s="29"/>
      <c r="K326" s="132" t="s">
        <v>4</v>
      </c>
      <c r="L326" s="132" t="s">
        <v>304</v>
      </c>
      <c r="M326" s="132">
        <v>400</v>
      </c>
      <c r="N326" s="132" t="s">
        <v>305</v>
      </c>
      <c r="O326" s="132" t="s">
        <v>114</v>
      </c>
      <c r="P326" s="132" t="s">
        <v>115</v>
      </c>
      <c r="Q326" s="132">
        <v>4</v>
      </c>
      <c r="R326" s="132">
        <v>500</v>
      </c>
      <c r="S326" s="132">
        <v>18.843</v>
      </c>
      <c r="T326" s="132">
        <v>80</v>
      </c>
      <c r="U326" s="133"/>
      <c r="Y326" s="93"/>
      <c r="Z326" s="31"/>
    </row>
    <row r="327" spans="1:26" ht="26.25" thickBot="1">
      <c r="A327" s="127" t="s">
        <v>370</v>
      </c>
      <c r="B327" s="127" t="s">
        <v>371</v>
      </c>
      <c r="C327" s="128" t="s">
        <v>261</v>
      </c>
      <c r="D327" s="128">
        <v>36.024000000000001</v>
      </c>
      <c r="E327" s="178">
        <f t="shared" si="17"/>
        <v>36.024000000000001</v>
      </c>
      <c r="F327" s="26"/>
      <c r="G327" s="129"/>
      <c r="H327" s="130">
        <f t="shared" si="18"/>
        <v>0</v>
      </c>
      <c r="I327" s="131">
        <f t="shared" si="19"/>
        <v>0</v>
      </c>
      <c r="J327" s="29"/>
      <c r="K327" s="132" t="s">
        <v>4</v>
      </c>
      <c r="L327" s="132" t="s">
        <v>304</v>
      </c>
      <c r="M327" s="132">
        <v>400</v>
      </c>
      <c r="N327" s="132" t="s">
        <v>305</v>
      </c>
      <c r="O327" s="132" t="s">
        <v>114</v>
      </c>
      <c r="P327" s="132" t="s">
        <v>115</v>
      </c>
      <c r="Q327" s="132">
        <v>4</v>
      </c>
      <c r="R327" s="132">
        <v>500</v>
      </c>
      <c r="S327" s="132">
        <v>18.843</v>
      </c>
      <c r="T327" s="132">
        <v>80</v>
      </c>
      <c r="U327" s="133"/>
      <c r="V327" s="32" t="e">
        <f>#REF!/4</f>
        <v>#REF!</v>
      </c>
      <c r="Y327" s="93"/>
      <c r="Z327" s="31"/>
    </row>
    <row r="328" spans="1:26" ht="26.25" thickBot="1">
      <c r="A328" s="134" t="s">
        <v>388</v>
      </c>
      <c r="B328" s="134" t="s">
        <v>389</v>
      </c>
      <c r="C328" s="135" t="s">
        <v>261</v>
      </c>
      <c r="D328" s="135">
        <v>21.155999999999999</v>
      </c>
      <c r="E328" s="179">
        <f t="shared" si="17"/>
        <v>21.155999999999999</v>
      </c>
      <c r="F328" s="26"/>
      <c r="G328" s="136"/>
      <c r="H328" s="137">
        <f t="shared" si="18"/>
        <v>0</v>
      </c>
      <c r="I328" s="138">
        <f t="shared" si="19"/>
        <v>0</v>
      </c>
      <c r="J328" s="29"/>
      <c r="K328" s="139" t="s">
        <v>4</v>
      </c>
      <c r="L328" s="139" t="s">
        <v>304</v>
      </c>
      <c r="M328" s="139">
        <v>400</v>
      </c>
      <c r="N328" s="139" t="s">
        <v>305</v>
      </c>
      <c r="O328" s="139" t="s">
        <v>114</v>
      </c>
      <c r="P328" s="139" t="s">
        <v>115</v>
      </c>
      <c r="Q328" s="139">
        <v>4</v>
      </c>
      <c r="R328" s="139">
        <v>500</v>
      </c>
      <c r="S328" s="139">
        <v>18.843</v>
      </c>
      <c r="T328" s="139">
        <v>80</v>
      </c>
      <c r="U328" s="133"/>
      <c r="Y328" s="93"/>
      <c r="Z328" s="31"/>
    </row>
    <row r="329" spans="1:26" ht="33" thickTop="1" thickBot="1">
      <c r="A329" s="122" t="s">
        <v>93</v>
      </c>
      <c r="B329" s="122" t="s">
        <v>424</v>
      </c>
      <c r="C329" s="101" t="s">
        <v>37</v>
      </c>
      <c r="D329" s="102">
        <v>459.45599999999996</v>
      </c>
      <c r="E329" s="175">
        <f t="shared" si="17"/>
        <v>459.45599999999996</v>
      </c>
      <c r="F329" s="26"/>
      <c r="G329" s="103"/>
      <c r="H329" s="104">
        <f t="shared" si="18"/>
        <v>0</v>
      </c>
      <c r="I329" s="105">
        <f t="shared" si="19"/>
        <v>0</v>
      </c>
      <c r="J329" s="29"/>
      <c r="K329" s="106" t="s">
        <v>4</v>
      </c>
      <c r="L329" s="106" t="s">
        <v>304</v>
      </c>
      <c r="M329" s="106">
        <v>450</v>
      </c>
      <c r="N329" s="106" t="s">
        <v>305</v>
      </c>
      <c r="O329" s="106" t="s">
        <v>114</v>
      </c>
      <c r="P329" s="106" t="s">
        <v>115</v>
      </c>
      <c r="Q329" s="106">
        <v>4</v>
      </c>
      <c r="R329" s="106">
        <v>500</v>
      </c>
      <c r="S329" s="106">
        <v>19.466999999999999</v>
      </c>
      <c r="T329" s="106">
        <v>80</v>
      </c>
      <c r="Y329" s="93"/>
      <c r="Z329" s="31"/>
    </row>
    <row r="330" spans="1:26" ht="17.25" thickTop="1" thickBot="1">
      <c r="A330" s="127" t="s">
        <v>382</v>
      </c>
      <c r="B330" s="127" t="s">
        <v>383</v>
      </c>
      <c r="C330" s="128" t="s">
        <v>261</v>
      </c>
      <c r="D330" s="128">
        <v>123.46799999999999</v>
      </c>
      <c r="E330" s="178">
        <f t="shared" si="17"/>
        <v>123.46799999999999</v>
      </c>
      <c r="F330" s="26"/>
      <c r="G330" s="129"/>
      <c r="H330" s="130">
        <f t="shared" si="18"/>
        <v>0</v>
      </c>
      <c r="I330" s="131">
        <f t="shared" si="19"/>
        <v>0</v>
      </c>
      <c r="J330" s="29"/>
      <c r="K330" s="132" t="s">
        <v>4</v>
      </c>
      <c r="L330" s="132" t="s">
        <v>304</v>
      </c>
      <c r="M330" s="132">
        <v>450</v>
      </c>
      <c r="N330" s="132" t="s">
        <v>305</v>
      </c>
      <c r="O330" s="132" t="s">
        <v>114</v>
      </c>
      <c r="P330" s="132" t="s">
        <v>115</v>
      </c>
      <c r="Q330" s="132">
        <v>4</v>
      </c>
      <c r="R330" s="132">
        <v>500</v>
      </c>
      <c r="S330" s="132">
        <v>19.466999999999999</v>
      </c>
      <c r="T330" s="132">
        <v>80</v>
      </c>
      <c r="U330" s="133"/>
      <c r="Y330" s="93"/>
      <c r="Z330" s="31"/>
    </row>
    <row r="331" spans="1:26" ht="16.5" thickBot="1">
      <c r="A331" s="127" t="s">
        <v>308</v>
      </c>
      <c r="B331" s="127" t="s">
        <v>309</v>
      </c>
      <c r="C331" s="128" t="s">
        <v>261</v>
      </c>
      <c r="D331" s="128">
        <v>110.16</v>
      </c>
      <c r="E331" s="178">
        <f t="shared" si="17"/>
        <v>110.16</v>
      </c>
      <c r="F331" s="26"/>
      <c r="G331" s="129"/>
      <c r="H331" s="130">
        <f t="shared" si="18"/>
        <v>0</v>
      </c>
      <c r="I331" s="131">
        <f t="shared" si="19"/>
        <v>0</v>
      </c>
      <c r="J331" s="29"/>
      <c r="K331" s="132" t="s">
        <v>4</v>
      </c>
      <c r="L331" s="132" t="s">
        <v>304</v>
      </c>
      <c r="M331" s="132">
        <v>450</v>
      </c>
      <c r="N331" s="132" t="s">
        <v>305</v>
      </c>
      <c r="O331" s="132" t="s">
        <v>114</v>
      </c>
      <c r="P331" s="132" t="s">
        <v>115</v>
      </c>
      <c r="Q331" s="132">
        <v>4</v>
      </c>
      <c r="R331" s="132">
        <v>500</v>
      </c>
      <c r="S331" s="132">
        <v>19.466999999999999</v>
      </c>
      <c r="T331" s="132">
        <v>80</v>
      </c>
      <c r="U331" s="133"/>
      <c r="Y331" s="93"/>
      <c r="Z331" s="31"/>
    </row>
    <row r="332" spans="1:26" ht="26.25" thickBot="1">
      <c r="A332" s="127" t="s">
        <v>320</v>
      </c>
      <c r="B332" s="127" t="s">
        <v>321</v>
      </c>
      <c r="C332" s="128" t="s">
        <v>37</v>
      </c>
      <c r="D332" s="128">
        <v>24.095999999999997</v>
      </c>
      <c r="E332" s="178">
        <f t="shared" si="17"/>
        <v>24.095999999999997</v>
      </c>
      <c r="F332" s="26"/>
      <c r="G332" s="129"/>
      <c r="H332" s="130">
        <f t="shared" si="18"/>
        <v>0</v>
      </c>
      <c r="I332" s="131">
        <f t="shared" si="19"/>
        <v>0</v>
      </c>
      <c r="J332" s="29"/>
      <c r="K332" s="132" t="s">
        <v>4</v>
      </c>
      <c r="L332" s="132" t="s">
        <v>304</v>
      </c>
      <c r="M332" s="132">
        <v>450</v>
      </c>
      <c r="N332" s="132" t="s">
        <v>305</v>
      </c>
      <c r="O332" s="132" t="s">
        <v>114</v>
      </c>
      <c r="P332" s="132" t="s">
        <v>115</v>
      </c>
      <c r="Q332" s="132">
        <v>4</v>
      </c>
      <c r="R332" s="132">
        <v>500</v>
      </c>
      <c r="S332" s="132">
        <v>19.466999999999999</v>
      </c>
      <c r="T332" s="132">
        <v>80</v>
      </c>
      <c r="U332" s="133"/>
      <c r="Y332" s="93"/>
      <c r="Z332" s="31"/>
    </row>
    <row r="333" spans="1:26" ht="26.25" thickBot="1">
      <c r="A333" s="127" t="s">
        <v>373</v>
      </c>
      <c r="B333" s="127" t="s">
        <v>374</v>
      </c>
      <c r="C333" s="128" t="s">
        <v>261</v>
      </c>
      <c r="D333" s="128">
        <v>45.143999999999998</v>
      </c>
      <c r="E333" s="178">
        <f t="shared" si="17"/>
        <v>45.143999999999998</v>
      </c>
      <c r="F333" s="26"/>
      <c r="G333" s="129"/>
      <c r="H333" s="130">
        <f t="shared" si="18"/>
        <v>0</v>
      </c>
      <c r="I333" s="131">
        <f t="shared" si="19"/>
        <v>0</v>
      </c>
      <c r="J333" s="29"/>
      <c r="K333" s="132" t="s">
        <v>4</v>
      </c>
      <c r="L333" s="132" t="s">
        <v>304</v>
      </c>
      <c r="M333" s="132">
        <v>450</v>
      </c>
      <c r="N333" s="132" t="s">
        <v>305</v>
      </c>
      <c r="O333" s="132" t="s">
        <v>114</v>
      </c>
      <c r="P333" s="132" t="s">
        <v>115</v>
      </c>
      <c r="Q333" s="132">
        <v>4</v>
      </c>
      <c r="R333" s="132">
        <v>500</v>
      </c>
      <c r="S333" s="132">
        <v>19.466999999999999</v>
      </c>
      <c r="T333" s="132">
        <v>80</v>
      </c>
      <c r="U333" s="133"/>
      <c r="V333" s="32" t="e">
        <f>#REF!/4</f>
        <v>#REF!</v>
      </c>
      <c r="Y333" s="93"/>
      <c r="Z333" s="31"/>
    </row>
    <row r="334" spans="1:26" ht="26.25" thickBot="1">
      <c r="A334" s="134" t="s">
        <v>388</v>
      </c>
      <c r="B334" s="134" t="s">
        <v>389</v>
      </c>
      <c r="C334" s="135" t="s">
        <v>261</v>
      </c>
      <c r="D334" s="135">
        <v>21.155999999999999</v>
      </c>
      <c r="E334" s="179">
        <f t="shared" si="17"/>
        <v>21.155999999999999</v>
      </c>
      <c r="F334" s="26"/>
      <c r="G334" s="136"/>
      <c r="H334" s="137">
        <f t="shared" si="18"/>
        <v>0</v>
      </c>
      <c r="I334" s="138">
        <f t="shared" si="19"/>
        <v>0</v>
      </c>
      <c r="J334" s="29"/>
      <c r="K334" s="139" t="s">
        <v>4</v>
      </c>
      <c r="L334" s="139" t="s">
        <v>304</v>
      </c>
      <c r="M334" s="139">
        <v>450</v>
      </c>
      <c r="N334" s="139" t="s">
        <v>305</v>
      </c>
      <c r="O334" s="139" t="s">
        <v>114</v>
      </c>
      <c r="P334" s="139" t="s">
        <v>115</v>
      </c>
      <c r="Q334" s="139">
        <v>4</v>
      </c>
      <c r="R334" s="139">
        <v>500</v>
      </c>
      <c r="S334" s="139">
        <v>19.466999999999999</v>
      </c>
      <c r="T334" s="139">
        <v>80</v>
      </c>
      <c r="U334" s="133"/>
      <c r="Y334" s="93"/>
      <c r="Z334" s="31"/>
    </row>
    <row r="335" spans="1:26" ht="33" thickTop="1" thickBot="1">
      <c r="A335" s="122" t="s">
        <v>94</v>
      </c>
      <c r="B335" s="122" t="s">
        <v>425</v>
      </c>
      <c r="C335" s="101" t="s">
        <v>37</v>
      </c>
      <c r="D335" s="102">
        <v>489.75599999999997</v>
      </c>
      <c r="E335" s="175">
        <f t="shared" si="17"/>
        <v>489.75599999999997</v>
      </c>
      <c r="F335" s="26"/>
      <c r="G335" s="103"/>
      <c r="H335" s="104">
        <f t="shared" si="18"/>
        <v>0</v>
      </c>
      <c r="I335" s="105">
        <f t="shared" si="19"/>
        <v>0</v>
      </c>
      <c r="J335" s="29"/>
      <c r="K335" s="106" t="s">
        <v>4</v>
      </c>
      <c r="L335" s="106" t="s">
        <v>304</v>
      </c>
      <c r="M335" s="106">
        <v>150</v>
      </c>
      <c r="N335" s="106" t="s">
        <v>325</v>
      </c>
      <c r="O335" s="106" t="s">
        <v>114</v>
      </c>
      <c r="P335" s="106" t="s">
        <v>115</v>
      </c>
      <c r="Q335" s="106">
        <v>6</v>
      </c>
      <c r="R335" s="106">
        <v>500</v>
      </c>
      <c r="S335" s="106">
        <v>16.158999999999999</v>
      </c>
      <c r="T335" s="106">
        <v>80</v>
      </c>
      <c r="Y335" s="93"/>
      <c r="Z335" s="31"/>
    </row>
    <row r="336" spans="1:26" ht="17.25" thickTop="1" thickBot="1">
      <c r="A336" s="127" t="s">
        <v>382</v>
      </c>
      <c r="B336" s="127" t="s">
        <v>383</v>
      </c>
      <c r="C336" s="128" t="s">
        <v>261</v>
      </c>
      <c r="D336" s="128">
        <v>123.46799999999999</v>
      </c>
      <c r="E336" s="178">
        <f t="shared" si="17"/>
        <v>123.46799999999999</v>
      </c>
      <c r="F336" s="26"/>
      <c r="G336" s="129"/>
      <c r="H336" s="130">
        <f t="shared" si="18"/>
        <v>0</v>
      </c>
      <c r="I336" s="131">
        <f t="shared" si="19"/>
        <v>0</v>
      </c>
      <c r="J336" s="29"/>
      <c r="K336" s="132" t="s">
        <v>4</v>
      </c>
      <c r="L336" s="132" t="s">
        <v>304</v>
      </c>
      <c r="M336" s="132">
        <v>150</v>
      </c>
      <c r="N336" s="132" t="s">
        <v>325</v>
      </c>
      <c r="O336" s="132" t="s">
        <v>114</v>
      </c>
      <c r="P336" s="132" t="s">
        <v>115</v>
      </c>
      <c r="Q336" s="132">
        <v>6</v>
      </c>
      <c r="R336" s="132">
        <v>500</v>
      </c>
      <c r="S336" s="132">
        <v>16.158999999999999</v>
      </c>
      <c r="T336" s="132">
        <v>80</v>
      </c>
      <c r="U336" s="133"/>
      <c r="Y336" s="93"/>
      <c r="Z336" s="31"/>
    </row>
    <row r="337" spans="1:26" ht="16.5" thickBot="1">
      <c r="A337" s="127" t="s">
        <v>326</v>
      </c>
      <c r="B337" s="127" t="s">
        <v>327</v>
      </c>
      <c r="C337" s="128" t="s">
        <v>261</v>
      </c>
      <c r="D337" s="128">
        <v>121.65599999999999</v>
      </c>
      <c r="E337" s="178">
        <f t="shared" si="17"/>
        <v>121.65599999999999</v>
      </c>
      <c r="F337" s="26"/>
      <c r="G337" s="129"/>
      <c r="H337" s="130">
        <f t="shared" si="18"/>
        <v>0</v>
      </c>
      <c r="I337" s="131">
        <f t="shared" si="19"/>
        <v>0</v>
      </c>
      <c r="J337" s="29"/>
      <c r="K337" s="132" t="s">
        <v>4</v>
      </c>
      <c r="L337" s="132" t="s">
        <v>304</v>
      </c>
      <c r="M337" s="132">
        <v>150</v>
      </c>
      <c r="N337" s="132" t="s">
        <v>325</v>
      </c>
      <c r="O337" s="132" t="s">
        <v>114</v>
      </c>
      <c r="P337" s="132" t="s">
        <v>115</v>
      </c>
      <c r="Q337" s="132">
        <v>6</v>
      </c>
      <c r="R337" s="132">
        <v>500</v>
      </c>
      <c r="S337" s="132">
        <v>16.158999999999999</v>
      </c>
      <c r="T337" s="132">
        <v>80</v>
      </c>
      <c r="U337" s="133"/>
      <c r="Y337" s="93"/>
      <c r="Z337" s="31"/>
    </row>
    <row r="338" spans="1:26" ht="26.25" thickBot="1">
      <c r="A338" s="127" t="s">
        <v>384</v>
      </c>
      <c r="B338" s="127" t="s">
        <v>426</v>
      </c>
      <c r="C338" s="128" t="s">
        <v>37</v>
      </c>
      <c r="D338" s="128">
        <v>27.215999999999998</v>
      </c>
      <c r="E338" s="178">
        <f t="shared" si="17"/>
        <v>27.215999999999998</v>
      </c>
      <c r="F338" s="26"/>
      <c r="G338" s="129"/>
      <c r="H338" s="130">
        <f t="shared" si="18"/>
        <v>0</v>
      </c>
      <c r="I338" s="131">
        <f t="shared" si="19"/>
        <v>0</v>
      </c>
      <c r="J338" s="29"/>
      <c r="K338" s="132" t="s">
        <v>4</v>
      </c>
      <c r="L338" s="132" t="s">
        <v>304</v>
      </c>
      <c r="M338" s="132">
        <v>150</v>
      </c>
      <c r="N338" s="132" t="s">
        <v>325</v>
      </c>
      <c r="O338" s="132" t="s">
        <v>114</v>
      </c>
      <c r="P338" s="132" t="s">
        <v>115</v>
      </c>
      <c r="Q338" s="132">
        <v>6</v>
      </c>
      <c r="R338" s="132">
        <v>500</v>
      </c>
      <c r="S338" s="132">
        <v>16.158999999999999</v>
      </c>
      <c r="T338" s="132">
        <v>80</v>
      </c>
      <c r="U338" s="133"/>
      <c r="Y338" s="93"/>
      <c r="Z338" s="31"/>
    </row>
    <row r="339" spans="1:26" ht="26.25" thickBot="1">
      <c r="A339" s="127" t="s">
        <v>420</v>
      </c>
      <c r="B339" s="127" t="s">
        <v>421</v>
      </c>
      <c r="C339" s="128" t="s">
        <v>261</v>
      </c>
      <c r="D339" s="128">
        <v>39.252000000000002</v>
      </c>
      <c r="E339" s="178">
        <f t="shared" si="17"/>
        <v>39.252000000000002</v>
      </c>
      <c r="F339" s="26"/>
      <c r="G339" s="129"/>
      <c r="H339" s="130">
        <f t="shared" si="18"/>
        <v>0</v>
      </c>
      <c r="I339" s="131">
        <f t="shared" si="19"/>
        <v>0</v>
      </c>
      <c r="J339" s="29"/>
      <c r="K339" s="132" t="s">
        <v>4</v>
      </c>
      <c r="L339" s="132" t="s">
        <v>304</v>
      </c>
      <c r="M339" s="132">
        <v>150</v>
      </c>
      <c r="N339" s="132" t="s">
        <v>325</v>
      </c>
      <c r="O339" s="132" t="s">
        <v>114</v>
      </c>
      <c r="P339" s="132" t="s">
        <v>115</v>
      </c>
      <c r="Q339" s="132">
        <v>6</v>
      </c>
      <c r="R339" s="132">
        <v>500</v>
      </c>
      <c r="S339" s="132">
        <v>16.158999999999999</v>
      </c>
      <c r="T339" s="132">
        <v>80</v>
      </c>
      <c r="U339" s="133"/>
      <c r="Y339" s="93"/>
      <c r="Z339" s="31"/>
    </row>
    <row r="340" spans="1:26" ht="26.25" thickBot="1">
      <c r="A340" s="134" t="s">
        <v>388</v>
      </c>
      <c r="B340" s="134" t="s">
        <v>389</v>
      </c>
      <c r="C340" s="135" t="s">
        <v>261</v>
      </c>
      <c r="D340" s="135">
        <v>21.155999999999999</v>
      </c>
      <c r="E340" s="179">
        <f t="shared" si="17"/>
        <v>21.155999999999999</v>
      </c>
      <c r="F340" s="26"/>
      <c r="G340" s="136"/>
      <c r="H340" s="137">
        <f t="shared" si="18"/>
        <v>0</v>
      </c>
      <c r="I340" s="138">
        <f t="shared" si="19"/>
        <v>0</v>
      </c>
      <c r="J340" s="29"/>
      <c r="K340" s="139" t="s">
        <v>4</v>
      </c>
      <c r="L340" s="139" t="s">
        <v>304</v>
      </c>
      <c r="M340" s="139">
        <v>150</v>
      </c>
      <c r="N340" s="139" t="s">
        <v>325</v>
      </c>
      <c r="O340" s="139" t="s">
        <v>114</v>
      </c>
      <c r="P340" s="139" t="s">
        <v>115</v>
      </c>
      <c r="Q340" s="139">
        <v>6</v>
      </c>
      <c r="R340" s="139">
        <v>500</v>
      </c>
      <c r="S340" s="139">
        <v>16.158999999999999</v>
      </c>
      <c r="T340" s="139">
        <v>80</v>
      </c>
      <c r="U340" s="133"/>
      <c r="Y340" s="93"/>
      <c r="Z340" s="31"/>
    </row>
    <row r="341" spans="1:26" ht="33" thickTop="1" thickBot="1">
      <c r="A341" s="122" t="s">
        <v>95</v>
      </c>
      <c r="B341" s="122" t="s">
        <v>427</v>
      </c>
      <c r="C341" s="101" t="s">
        <v>37</v>
      </c>
      <c r="D341" s="102">
        <v>450.3</v>
      </c>
      <c r="E341" s="175">
        <f t="shared" si="17"/>
        <v>450.3</v>
      </c>
      <c r="F341" s="26"/>
      <c r="G341" s="103"/>
      <c r="H341" s="104">
        <f t="shared" si="18"/>
        <v>0</v>
      </c>
      <c r="I341" s="105">
        <f t="shared" si="19"/>
        <v>0</v>
      </c>
      <c r="J341" s="29"/>
      <c r="K341" s="106" t="s">
        <v>4</v>
      </c>
      <c r="L341" s="106" t="s">
        <v>304</v>
      </c>
      <c r="M341" s="106">
        <v>300</v>
      </c>
      <c r="N341" s="106" t="s">
        <v>325</v>
      </c>
      <c r="O341" s="106" t="s">
        <v>114</v>
      </c>
      <c r="P341" s="106" t="s">
        <v>115</v>
      </c>
      <c r="Q341" s="106">
        <v>6</v>
      </c>
      <c r="R341" s="106">
        <v>500</v>
      </c>
      <c r="S341" s="106">
        <v>19.717000000000002</v>
      </c>
      <c r="T341" s="106">
        <v>80</v>
      </c>
      <c r="Y341" s="93"/>
      <c r="Z341" s="31"/>
    </row>
    <row r="342" spans="1:26" ht="17.25" thickTop="1" thickBot="1">
      <c r="A342" s="127" t="s">
        <v>382</v>
      </c>
      <c r="B342" s="127" t="s">
        <v>383</v>
      </c>
      <c r="C342" s="128" t="s">
        <v>261</v>
      </c>
      <c r="D342" s="128">
        <v>123.46799999999999</v>
      </c>
      <c r="E342" s="178">
        <f t="shared" si="17"/>
        <v>123.46799999999999</v>
      </c>
      <c r="F342" s="26"/>
      <c r="G342" s="129"/>
      <c r="H342" s="130">
        <f t="shared" si="18"/>
        <v>0</v>
      </c>
      <c r="I342" s="131">
        <f t="shared" si="19"/>
        <v>0</v>
      </c>
      <c r="J342" s="29"/>
      <c r="K342" s="132" t="s">
        <v>4</v>
      </c>
      <c r="L342" s="132" t="s">
        <v>304</v>
      </c>
      <c r="M342" s="132">
        <v>300</v>
      </c>
      <c r="N342" s="132" t="s">
        <v>325</v>
      </c>
      <c r="O342" s="132" t="s">
        <v>114</v>
      </c>
      <c r="P342" s="132" t="s">
        <v>115</v>
      </c>
      <c r="Q342" s="132">
        <v>6</v>
      </c>
      <c r="R342" s="132">
        <v>500</v>
      </c>
      <c r="S342" s="132">
        <v>19.717000000000002</v>
      </c>
      <c r="T342" s="132">
        <v>80</v>
      </c>
      <c r="U342" s="133"/>
      <c r="Y342" s="93"/>
      <c r="Z342" s="31"/>
    </row>
    <row r="343" spans="1:26" ht="16.5" thickBot="1">
      <c r="A343" s="127" t="s">
        <v>326</v>
      </c>
      <c r="B343" s="127" t="s">
        <v>327</v>
      </c>
      <c r="C343" s="128" t="s">
        <v>261</v>
      </c>
      <c r="D343" s="128">
        <v>121.65599999999999</v>
      </c>
      <c r="E343" s="178">
        <f t="shared" si="17"/>
        <v>121.65599999999999</v>
      </c>
      <c r="F343" s="26"/>
      <c r="G343" s="129"/>
      <c r="H343" s="130">
        <f t="shared" si="18"/>
        <v>0</v>
      </c>
      <c r="I343" s="131">
        <f t="shared" si="19"/>
        <v>0</v>
      </c>
      <c r="J343" s="29"/>
      <c r="K343" s="132" t="s">
        <v>4</v>
      </c>
      <c r="L343" s="132" t="s">
        <v>304</v>
      </c>
      <c r="M343" s="132">
        <v>300</v>
      </c>
      <c r="N343" s="132" t="s">
        <v>325</v>
      </c>
      <c r="O343" s="132" t="s">
        <v>114</v>
      </c>
      <c r="P343" s="132" t="s">
        <v>115</v>
      </c>
      <c r="Q343" s="132">
        <v>6</v>
      </c>
      <c r="R343" s="132">
        <v>500</v>
      </c>
      <c r="S343" s="132">
        <v>19.717000000000002</v>
      </c>
      <c r="T343" s="132">
        <v>80</v>
      </c>
      <c r="U343" s="133"/>
      <c r="Y343" s="93"/>
      <c r="Z343" s="31"/>
    </row>
    <row r="344" spans="1:26" ht="26.25" thickBot="1">
      <c r="A344" s="127" t="s">
        <v>310</v>
      </c>
      <c r="B344" s="127" t="s">
        <v>311</v>
      </c>
      <c r="C344" s="128" t="s">
        <v>37</v>
      </c>
      <c r="D344" s="128">
        <v>18.54</v>
      </c>
      <c r="E344" s="178">
        <f t="shared" ref="E344:E408" si="20">D344-D344*$E$5</f>
        <v>18.54</v>
      </c>
      <c r="F344" s="26"/>
      <c r="G344" s="129"/>
      <c r="H344" s="130">
        <f t="shared" ref="H344:H407" si="21">IF(G344*E344&gt;0,G344*E344,0)</f>
        <v>0</v>
      </c>
      <c r="I344" s="131">
        <f t="shared" ref="I344:I407" si="22">IF(G344*E344&gt;0,G344*E344,0)*$E$4*1.01</f>
        <v>0</v>
      </c>
      <c r="J344" s="29"/>
      <c r="K344" s="132" t="s">
        <v>4</v>
      </c>
      <c r="L344" s="132" t="s">
        <v>304</v>
      </c>
      <c r="M344" s="132">
        <v>300</v>
      </c>
      <c r="N344" s="132" t="s">
        <v>325</v>
      </c>
      <c r="O344" s="132" t="s">
        <v>114</v>
      </c>
      <c r="P344" s="132" t="s">
        <v>115</v>
      </c>
      <c r="Q344" s="132">
        <v>6</v>
      </c>
      <c r="R344" s="132">
        <v>500</v>
      </c>
      <c r="S344" s="132">
        <v>19.717000000000002</v>
      </c>
      <c r="T344" s="132">
        <v>80</v>
      </c>
      <c r="U344" s="133"/>
      <c r="Y344" s="93"/>
      <c r="Z344" s="31"/>
    </row>
    <row r="345" spans="1:26" ht="26.25" thickBot="1">
      <c r="A345" s="127" t="s">
        <v>367</v>
      </c>
      <c r="B345" s="127" t="s">
        <v>368</v>
      </c>
      <c r="C345" s="128" t="s">
        <v>261</v>
      </c>
      <c r="D345" s="128">
        <v>33.095999999999997</v>
      </c>
      <c r="E345" s="178">
        <f t="shared" si="20"/>
        <v>33.095999999999997</v>
      </c>
      <c r="F345" s="26"/>
      <c r="G345" s="129"/>
      <c r="H345" s="130">
        <f t="shared" si="21"/>
        <v>0</v>
      </c>
      <c r="I345" s="131">
        <f t="shared" si="22"/>
        <v>0</v>
      </c>
      <c r="J345" s="29"/>
      <c r="K345" s="132" t="s">
        <v>4</v>
      </c>
      <c r="L345" s="132" t="s">
        <v>304</v>
      </c>
      <c r="M345" s="132">
        <v>300</v>
      </c>
      <c r="N345" s="132" t="s">
        <v>325</v>
      </c>
      <c r="O345" s="132" t="s">
        <v>114</v>
      </c>
      <c r="P345" s="132" t="s">
        <v>115</v>
      </c>
      <c r="Q345" s="132">
        <v>6</v>
      </c>
      <c r="R345" s="132">
        <v>500</v>
      </c>
      <c r="S345" s="132">
        <v>19.717000000000002</v>
      </c>
      <c r="T345" s="132">
        <v>80</v>
      </c>
      <c r="U345" s="133"/>
      <c r="Y345" s="93"/>
      <c r="Z345" s="31"/>
    </row>
    <row r="346" spans="1:26" ht="26.25" thickBot="1">
      <c r="A346" s="134" t="s">
        <v>388</v>
      </c>
      <c r="B346" s="134" t="s">
        <v>389</v>
      </c>
      <c r="C346" s="135" t="s">
        <v>261</v>
      </c>
      <c r="D346" s="135">
        <v>21.155999999999999</v>
      </c>
      <c r="E346" s="179">
        <f t="shared" si="20"/>
        <v>21.155999999999999</v>
      </c>
      <c r="F346" s="26"/>
      <c r="G346" s="136"/>
      <c r="H346" s="137">
        <f t="shared" si="21"/>
        <v>0</v>
      </c>
      <c r="I346" s="138">
        <f t="shared" si="22"/>
        <v>0</v>
      </c>
      <c r="J346" s="29"/>
      <c r="K346" s="139" t="s">
        <v>4</v>
      </c>
      <c r="L346" s="139" t="s">
        <v>304</v>
      </c>
      <c r="M346" s="139">
        <v>300</v>
      </c>
      <c r="N346" s="139" t="s">
        <v>325</v>
      </c>
      <c r="O346" s="139" t="s">
        <v>114</v>
      </c>
      <c r="P346" s="139" t="s">
        <v>115</v>
      </c>
      <c r="Q346" s="139">
        <v>6</v>
      </c>
      <c r="R346" s="139">
        <v>500</v>
      </c>
      <c r="S346" s="139">
        <v>19.717000000000002</v>
      </c>
      <c r="T346" s="139">
        <v>80</v>
      </c>
      <c r="U346" s="133"/>
      <c r="Y346" s="93"/>
      <c r="Z346" s="31"/>
    </row>
    <row r="347" spans="1:26" ht="33" thickTop="1" thickBot="1">
      <c r="A347" s="122" t="s">
        <v>96</v>
      </c>
      <c r="B347" s="122" t="s">
        <v>428</v>
      </c>
      <c r="C347" s="101" t="s">
        <v>37</v>
      </c>
      <c r="D347" s="102">
        <v>467.49599999999987</v>
      </c>
      <c r="E347" s="175">
        <f t="shared" si="20"/>
        <v>467.49599999999987</v>
      </c>
      <c r="F347" s="26"/>
      <c r="G347" s="103"/>
      <c r="H347" s="104">
        <f t="shared" si="21"/>
        <v>0</v>
      </c>
      <c r="I347" s="105">
        <f t="shared" si="22"/>
        <v>0</v>
      </c>
      <c r="J347" s="29"/>
      <c r="K347" s="106" t="s">
        <v>4</v>
      </c>
      <c r="L347" s="106" t="s">
        <v>304</v>
      </c>
      <c r="M347" s="106">
        <v>400</v>
      </c>
      <c r="N347" s="106" t="s">
        <v>325</v>
      </c>
      <c r="O347" s="106" t="s">
        <v>114</v>
      </c>
      <c r="P347" s="106" t="s">
        <v>115</v>
      </c>
      <c r="Q347" s="106">
        <v>6</v>
      </c>
      <c r="R347" s="106">
        <v>500</v>
      </c>
      <c r="S347" s="106">
        <v>22.166</v>
      </c>
      <c r="T347" s="106">
        <v>80</v>
      </c>
      <c r="Y347" s="93"/>
      <c r="Z347" s="31"/>
    </row>
    <row r="348" spans="1:26" ht="17.25" thickTop="1" thickBot="1">
      <c r="A348" s="127" t="s">
        <v>382</v>
      </c>
      <c r="B348" s="127" t="s">
        <v>383</v>
      </c>
      <c r="C348" s="128" t="s">
        <v>261</v>
      </c>
      <c r="D348" s="128">
        <v>123.46799999999999</v>
      </c>
      <c r="E348" s="178">
        <f t="shared" si="20"/>
        <v>123.46799999999999</v>
      </c>
      <c r="F348" s="26"/>
      <c r="G348" s="129"/>
      <c r="H348" s="130">
        <f t="shared" si="21"/>
        <v>0</v>
      </c>
      <c r="I348" s="131">
        <f t="shared" si="22"/>
        <v>0</v>
      </c>
      <c r="J348" s="29"/>
      <c r="K348" s="132" t="s">
        <v>4</v>
      </c>
      <c r="L348" s="132" t="s">
        <v>304</v>
      </c>
      <c r="M348" s="132">
        <v>400</v>
      </c>
      <c r="N348" s="132" t="s">
        <v>325</v>
      </c>
      <c r="O348" s="132" t="s">
        <v>114</v>
      </c>
      <c r="P348" s="132" t="s">
        <v>115</v>
      </c>
      <c r="Q348" s="132">
        <v>6</v>
      </c>
      <c r="R348" s="132">
        <v>500</v>
      </c>
      <c r="S348" s="132">
        <v>22.166</v>
      </c>
      <c r="T348" s="132">
        <v>80</v>
      </c>
      <c r="U348" s="133"/>
      <c r="Y348" s="93"/>
      <c r="Z348" s="31"/>
    </row>
    <row r="349" spans="1:26" ht="16.5" thickBot="1">
      <c r="A349" s="127" t="s">
        <v>326</v>
      </c>
      <c r="B349" s="127" t="s">
        <v>327</v>
      </c>
      <c r="C349" s="128" t="s">
        <v>261</v>
      </c>
      <c r="D349" s="128">
        <v>121.65599999999999</v>
      </c>
      <c r="E349" s="178">
        <f t="shared" si="20"/>
        <v>121.65599999999999</v>
      </c>
      <c r="F349" s="26"/>
      <c r="G349" s="129"/>
      <c r="H349" s="130">
        <f t="shared" si="21"/>
        <v>0</v>
      </c>
      <c r="I349" s="131">
        <f t="shared" si="22"/>
        <v>0</v>
      </c>
      <c r="J349" s="29"/>
      <c r="K349" s="132" t="s">
        <v>4</v>
      </c>
      <c r="L349" s="132" t="s">
        <v>304</v>
      </c>
      <c r="M349" s="132">
        <v>400</v>
      </c>
      <c r="N349" s="132" t="s">
        <v>325</v>
      </c>
      <c r="O349" s="132" t="s">
        <v>114</v>
      </c>
      <c r="P349" s="132" t="s">
        <v>115</v>
      </c>
      <c r="Q349" s="132">
        <v>6</v>
      </c>
      <c r="R349" s="132">
        <v>500</v>
      </c>
      <c r="S349" s="132">
        <v>22.166</v>
      </c>
      <c r="T349" s="132">
        <v>80</v>
      </c>
      <c r="U349" s="133"/>
      <c r="Y349" s="93"/>
      <c r="Z349" s="31"/>
    </row>
    <row r="350" spans="1:26" ht="26.25" thickBot="1">
      <c r="A350" s="127" t="s">
        <v>315</v>
      </c>
      <c r="B350" s="127" t="s">
        <v>316</v>
      </c>
      <c r="C350" s="128" t="s">
        <v>37</v>
      </c>
      <c r="D350" s="128">
        <v>21.095999999999997</v>
      </c>
      <c r="E350" s="178">
        <f t="shared" si="20"/>
        <v>21.095999999999997</v>
      </c>
      <c r="F350" s="26"/>
      <c r="G350" s="129"/>
      <c r="H350" s="130">
        <f t="shared" si="21"/>
        <v>0</v>
      </c>
      <c r="I350" s="131">
        <f t="shared" si="22"/>
        <v>0</v>
      </c>
      <c r="J350" s="29"/>
      <c r="K350" s="132" t="s">
        <v>4</v>
      </c>
      <c r="L350" s="132" t="s">
        <v>304</v>
      </c>
      <c r="M350" s="132">
        <v>400</v>
      </c>
      <c r="N350" s="132" t="s">
        <v>325</v>
      </c>
      <c r="O350" s="132" t="s">
        <v>114</v>
      </c>
      <c r="P350" s="132" t="s">
        <v>115</v>
      </c>
      <c r="Q350" s="132">
        <v>6</v>
      </c>
      <c r="R350" s="132">
        <v>500</v>
      </c>
      <c r="S350" s="132">
        <v>22.166</v>
      </c>
      <c r="T350" s="132">
        <v>80</v>
      </c>
      <c r="U350" s="133"/>
      <c r="Y350" s="93"/>
      <c r="Z350" s="31"/>
    </row>
    <row r="351" spans="1:26" ht="26.25" thickBot="1">
      <c r="A351" s="127" t="s">
        <v>370</v>
      </c>
      <c r="B351" s="127" t="s">
        <v>371</v>
      </c>
      <c r="C351" s="128" t="s">
        <v>261</v>
      </c>
      <c r="D351" s="128">
        <v>36.024000000000001</v>
      </c>
      <c r="E351" s="178">
        <f t="shared" si="20"/>
        <v>36.024000000000001</v>
      </c>
      <c r="F351" s="26"/>
      <c r="G351" s="129"/>
      <c r="H351" s="130">
        <f t="shared" si="21"/>
        <v>0</v>
      </c>
      <c r="I351" s="131">
        <f t="shared" si="22"/>
        <v>0</v>
      </c>
      <c r="J351" s="29"/>
      <c r="K351" s="132" t="s">
        <v>4</v>
      </c>
      <c r="L351" s="132" t="s">
        <v>304</v>
      </c>
      <c r="M351" s="132">
        <v>400</v>
      </c>
      <c r="N351" s="132" t="s">
        <v>325</v>
      </c>
      <c r="O351" s="132" t="s">
        <v>114</v>
      </c>
      <c r="P351" s="132" t="s">
        <v>115</v>
      </c>
      <c r="Q351" s="132">
        <v>6</v>
      </c>
      <c r="R351" s="132">
        <v>500</v>
      </c>
      <c r="S351" s="132">
        <v>22.166</v>
      </c>
      <c r="T351" s="132">
        <v>80</v>
      </c>
      <c r="U351" s="133"/>
      <c r="V351" s="32" t="e">
        <f>#REF!/6</f>
        <v>#REF!</v>
      </c>
      <c r="Y351" s="93"/>
      <c r="Z351" s="31"/>
    </row>
    <row r="352" spans="1:26" ht="26.25" thickBot="1">
      <c r="A352" s="94" t="s">
        <v>388</v>
      </c>
      <c r="B352" s="94" t="s">
        <v>389</v>
      </c>
      <c r="C352" s="95" t="s">
        <v>261</v>
      </c>
      <c r="D352" s="95">
        <v>21.155999999999999</v>
      </c>
      <c r="E352" s="174">
        <f t="shared" si="20"/>
        <v>21.155999999999999</v>
      </c>
      <c r="F352" s="26"/>
      <c r="G352" s="96"/>
      <c r="H352" s="97">
        <f t="shared" si="21"/>
        <v>0</v>
      </c>
      <c r="I352" s="98">
        <f t="shared" si="22"/>
        <v>0</v>
      </c>
      <c r="J352" s="29"/>
      <c r="K352" s="99" t="s">
        <v>4</v>
      </c>
      <c r="L352" s="99" t="s">
        <v>304</v>
      </c>
      <c r="M352" s="99">
        <v>400</v>
      </c>
      <c r="N352" s="99" t="s">
        <v>325</v>
      </c>
      <c r="O352" s="99" t="s">
        <v>114</v>
      </c>
      <c r="P352" s="99" t="s">
        <v>115</v>
      </c>
      <c r="Q352" s="99">
        <v>6</v>
      </c>
      <c r="R352" s="99">
        <v>500</v>
      </c>
      <c r="S352" s="99">
        <v>22.166</v>
      </c>
      <c r="T352" s="99">
        <v>80</v>
      </c>
      <c r="Y352" s="93"/>
      <c r="Z352" s="31"/>
    </row>
    <row r="353" spans="1:26" ht="33" thickTop="1" thickBot="1">
      <c r="A353" s="122" t="s">
        <v>97</v>
      </c>
      <c r="B353" s="122" t="s">
        <v>429</v>
      </c>
      <c r="C353" s="101" t="s">
        <v>37</v>
      </c>
      <c r="D353" s="102">
        <v>516.09599999999989</v>
      </c>
      <c r="E353" s="175">
        <f t="shared" si="20"/>
        <v>516.09599999999989</v>
      </c>
      <c r="F353" s="26"/>
      <c r="G353" s="103"/>
      <c r="H353" s="104">
        <f t="shared" si="21"/>
        <v>0</v>
      </c>
      <c r="I353" s="105">
        <f t="shared" si="22"/>
        <v>0</v>
      </c>
      <c r="J353" s="29"/>
      <c r="K353" s="106" t="s">
        <v>4</v>
      </c>
      <c r="L353" s="106" t="s">
        <v>304</v>
      </c>
      <c r="M353" s="106">
        <v>450</v>
      </c>
      <c r="N353" s="106" t="s">
        <v>325</v>
      </c>
      <c r="O353" s="106" t="s">
        <v>114</v>
      </c>
      <c r="P353" s="106" t="s">
        <v>115</v>
      </c>
      <c r="Q353" s="106">
        <v>6</v>
      </c>
      <c r="R353" s="106">
        <v>500</v>
      </c>
      <c r="S353" s="106">
        <v>22.934999999999999</v>
      </c>
      <c r="T353" s="106">
        <v>80</v>
      </c>
      <c r="Y353" s="93"/>
      <c r="Z353" s="31"/>
    </row>
    <row r="354" spans="1:26" ht="17.25" thickTop="1" thickBot="1">
      <c r="A354" s="87" t="s">
        <v>382</v>
      </c>
      <c r="B354" s="87" t="s">
        <v>383</v>
      </c>
      <c r="C354" s="88" t="s">
        <v>261</v>
      </c>
      <c r="D354" s="88">
        <v>123.46799999999999</v>
      </c>
      <c r="E354" s="173">
        <f t="shared" si="20"/>
        <v>123.46799999999999</v>
      </c>
      <c r="F354" s="26"/>
      <c r="G354" s="89"/>
      <c r="H354" s="90">
        <f t="shared" si="21"/>
        <v>0</v>
      </c>
      <c r="I354" s="91">
        <f t="shared" si="22"/>
        <v>0</v>
      </c>
      <c r="J354" s="29"/>
      <c r="K354" s="92" t="s">
        <v>4</v>
      </c>
      <c r="L354" s="92" t="s">
        <v>304</v>
      </c>
      <c r="M354" s="92">
        <v>450</v>
      </c>
      <c r="N354" s="92" t="s">
        <v>325</v>
      </c>
      <c r="O354" s="92" t="s">
        <v>114</v>
      </c>
      <c r="P354" s="92" t="s">
        <v>115</v>
      </c>
      <c r="Q354" s="92">
        <v>6</v>
      </c>
      <c r="R354" s="92">
        <v>500</v>
      </c>
      <c r="S354" s="92">
        <v>22.934999999999999</v>
      </c>
      <c r="T354" s="92">
        <v>80</v>
      </c>
      <c r="Y354" s="93"/>
      <c r="Z354" s="31"/>
    </row>
    <row r="355" spans="1:26" ht="16.5" thickBot="1">
      <c r="A355" s="87" t="s">
        <v>326</v>
      </c>
      <c r="B355" s="87" t="s">
        <v>327</v>
      </c>
      <c r="C355" s="88" t="s">
        <v>261</v>
      </c>
      <c r="D355" s="88">
        <v>121.65599999999999</v>
      </c>
      <c r="E355" s="173">
        <f t="shared" si="20"/>
        <v>121.65599999999999</v>
      </c>
      <c r="F355" s="26"/>
      <c r="G355" s="89"/>
      <c r="H355" s="90">
        <f t="shared" si="21"/>
        <v>0</v>
      </c>
      <c r="I355" s="91">
        <f t="shared" si="22"/>
        <v>0</v>
      </c>
      <c r="J355" s="29"/>
      <c r="K355" s="92" t="s">
        <v>4</v>
      </c>
      <c r="L355" s="92" t="s">
        <v>304</v>
      </c>
      <c r="M355" s="92">
        <v>450</v>
      </c>
      <c r="N355" s="92" t="s">
        <v>325</v>
      </c>
      <c r="O355" s="92" t="s">
        <v>114</v>
      </c>
      <c r="P355" s="92" t="s">
        <v>115</v>
      </c>
      <c r="Q355" s="92">
        <v>6</v>
      </c>
      <c r="R355" s="92">
        <v>500</v>
      </c>
      <c r="S355" s="92">
        <v>22.934999999999999</v>
      </c>
      <c r="T355" s="92">
        <v>80</v>
      </c>
      <c r="Y355" s="93"/>
      <c r="Z355" s="31"/>
    </row>
    <row r="356" spans="1:26" ht="26.25" thickBot="1">
      <c r="A356" s="87" t="s">
        <v>320</v>
      </c>
      <c r="B356" s="87" t="s">
        <v>321</v>
      </c>
      <c r="C356" s="88" t="s">
        <v>37</v>
      </c>
      <c r="D356" s="88">
        <v>24.095999999999997</v>
      </c>
      <c r="E356" s="173">
        <f t="shared" si="20"/>
        <v>24.095999999999997</v>
      </c>
      <c r="F356" s="26"/>
      <c r="G356" s="89"/>
      <c r="H356" s="90">
        <f t="shared" si="21"/>
        <v>0</v>
      </c>
      <c r="I356" s="91">
        <f t="shared" si="22"/>
        <v>0</v>
      </c>
      <c r="J356" s="29"/>
      <c r="K356" s="92" t="s">
        <v>4</v>
      </c>
      <c r="L356" s="92" t="s">
        <v>304</v>
      </c>
      <c r="M356" s="92">
        <v>450</v>
      </c>
      <c r="N356" s="92" t="s">
        <v>325</v>
      </c>
      <c r="O356" s="92" t="s">
        <v>114</v>
      </c>
      <c r="P356" s="92" t="s">
        <v>115</v>
      </c>
      <c r="Q356" s="92">
        <v>6</v>
      </c>
      <c r="R356" s="92">
        <v>500</v>
      </c>
      <c r="S356" s="92">
        <v>22.934999999999999</v>
      </c>
      <c r="T356" s="92">
        <v>80</v>
      </c>
      <c r="Y356" s="93"/>
      <c r="Z356" s="31"/>
    </row>
    <row r="357" spans="1:26" ht="26.25" thickBot="1">
      <c r="A357" s="87" t="s">
        <v>373</v>
      </c>
      <c r="B357" s="87" t="s">
        <v>374</v>
      </c>
      <c r="C357" s="88" t="s">
        <v>261</v>
      </c>
      <c r="D357" s="88">
        <v>45.143999999999998</v>
      </c>
      <c r="E357" s="173">
        <f t="shared" si="20"/>
        <v>45.143999999999998</v>
      </c>
      <c r="F357" s="26"/>
      <c r="G357" s="89"/>
      <c r="H357" s="90">
        <f t="shared" si="21"/>
        <v>0</v>
      </c>
      <c r="I357" s="91">
        <f t="shared" si="22"/>
        <v>0</v>
      </c>
      <c r="J357" s="29"/>
      <c r="K357" s="92" t="s">
        <v>4</v>
      </c>
      <c r="L357" s="92" t="s">
        <v>304</v>
      </c>
      <c r="M357" s="92">
        <v>450</v>
      </c>
      <c r="N357" s="92" t="s">
        <v>325</v>
      </c>
      <c r="O357" s="92" t="s">
        <v>114</v>
      </c>
      <c r="P357" s="92" t="s">
        <v>115</v>
      </c>
      <c r="Q357" s="92">
        <v>6</v>
      </c>
      <c r="R357" s="92">
        <v>500</v>
      </c>
      <c r="S357" s="92">
        <v>22.934999999999999</v>
      </c>
      <c r="T357" s="92">
        <v>80</v>
      </c>
      <c r="Y357" s="93"/>
      <c r="Z357" s="31"/>
    </row>
    <row r="358" spans="1:26" ht="26.25" thickBot="1">
      <c r="A358" s="94" t="s">
        <v>388</v>
      </c>
      <c r="B358" s="94" t="s">
        <v>389</v>
      </c>
      <c r="C358" s="95" t="s">
        <v>261</v>
      </c>
      <c r="D358" s="95">
        <v>21.155999999999999</v>
      </c>
      <c r="E358" s="174">
        <f t="shared" si="20"/>
        <v>21.155999999999999</v>
      </c>
      <c r="F358" s="26"/>
      <c r="G358" s="96"/>
      <c r="H358" s="97">
        <f t="shared" si="21"/>
        <v>0</v>
      </c>
      <c r="I358" s="98">
        <f t="shared" si="22"/>
        <v>0</v>
      </c>
      <c r="J358" s="29"/>
      <c r="K358" s="99" t="s">
        <v>4</v>
      </c>
      <c r="L358" s="99" t="s">
        <v>304</v>
      </c>
      <c r="M358" s="99">
        <v>450</v>
      </c>
      <c r="N358" s="99" t="s">
        <v>325</v>
      </c>
      <c r="O358" s="99" t="s">
        <v>114</v>
      </c>
      <c r="P358" s="99" t="s">
        <v>115</v>
      </c>
      <c r="Q358" s="99">
        <v>6</v>
      </c>
      <c r="R358" s="99">
        <v>500</v>
      </c>
      <c r="S358" s="99">
        <v>22.934999999999999</v>
      </c>
      <c r="T358" s="99">
        <v>80</v>
      </c>
      <c r="Y358" s="93"/>
      <c r="Z358" s="31"/>
    </row>
    <row r="359" spans="1:26" ht="33" thickTop="1" thickBot="1">
      <c r="A359" s="122" t="s">
        <v>98</v>
      </c>
      <c r="B359" s="122" t="s">
        <v>430</v>
      </c>
      <c r="C359" s="101" t="s">
        <v>37</v>
      </c>
      <c r="D359" s="102">
        <v>553.04399999999998</v>
      </c>
      <c r="E359" s="175">
        <f t="shared" si="20"/>
        <v>553.04399999999998</v>
      </c>
      <c r="F359" s="26"/>
      <c r="G359" s="103"/>
      <c r="H359" s="104">
        <f t="shared" si="21"/>
        <v>0</v>
      </c>
      <c r="I359" s="105">
        <f t="shared" si="22"/>
        <v>0</v>
      </c>
      <c r="J359" s="29"/>
      <c r="K359" s="106" t="s">
        <v>4</v>
      </c>
      <c r="L359" s="106" t="s">
        <v>304</v>
      </c>
      <c r="M359" s="106">
        <v>150</v>
      </c>
      <c r="N359" s="106" t="s">
        <v>332</v>
      </c>
      <c r="O359" s="106" t="s">
        <v>114</v>
      </c>
      <c r="P359" s="106" t="s">
        <v>115</v>
      </c>
      <c r="Q359" s="106">
        <v>6</v>
      </c>
      <c r="R359" s="106">
        <v>500</v>
      </c>
      <c r="S359" s="106">
        <v>18.446999999999999</v>
      </c>
      <c r="T359" s="106">
        <v>80</v>
      </c>
      <c r="Y359" s="93"/>
      <c r="Z359" s="31"/>
    </row>
    <row r="360" spans="1:26" ht="17.25" thickTop="1" thickBot="1">
      <c r="A360" s="87" t="s">
        <v>382</v>
      </c>
      <c r="B360" s="87" t="s">
        <v>383</v>
      </c>
      <c r="C360" s="88" t="s">
        <v>261</v>
      </c>
      <c r="D360" s="88">
        <v>123.46799999999999</v>
      </c>
      <c r="E360" s="173">
        <f t="shared" si="20"/>
        <v>123.46799999999999</v>
      </c>
      <c r="F360" s="26"/>
      <c r="G360" s="89"/>
      <c r="H360" s="90">
        <f t="shared" si="21"/>
        <v>0</v>
      </c>
      <c r="I360" s="91">
        <f t="shared" si="22"/>
        <v>0</v>
      </c>
      <c r="J360" s="29"/>
      <c r="K360" s="92" t="s">
        <v>4</v>
      </c>
      <c r="L360" s="92" t="s">
        <v>304</v>
      </c>
      <c r="M360" s="92">
        <v>150</v>
      </c>
      <c r="N360" s="92" t="s">
        <v>332</v>
      </c>
      <c r="O360" s="92" t="s">
        <v>114</v>
      </c>
      <c r="P360" s="92" t="s">
        <v>115</v>
      </c>
      <c r="Q360" s="92">
        <v>6</v>
      </c>
      <c r="R360" s="92">
        <v>500</v>
      </c>
      <c r="S360" s="92">
        <v>18.446999999999999</v>
      </c>
      <c r="T360" s="92">
        <v>80</v>
      </c>
      <c r="Y360" s="93"/>
      <c r="Z360" s="31"/>
    </row>
    <row r="361" spans="1:26" ht="16.5" thickBot="1">
      <c r="A361" s="87" t="s">
        <v>333</v>
      </c>
      <c r="B361" s="87" t="s">
        <v>334</v>
      </c>
      <c r="C361" s="88" t="s">
        <v>261</v>
      </c>
      <c r="D361" s="88">
        <v>145.69199999999998</v>
      </c>
      <c r="E361" s="173">
        <f t="shared" si="20"/>
        <v>145.69199999999998</v>
      </c>
      <c r="F361" s="26"/>
      <c r="G361" s="89"/>
      <c r="H361" s="90">
        <f t="shared" si="21"/>
        <v>0</v>
      </c>
      <c r="I361" s="91">
        <f t="shared" si="22"/>
        <v>0</v>
      </c>
      <c r="J361" s="29"/>
      <c r="K361" s="92" t="s">
        <v>4</v>
      </c>
      <c r="L361" s="92" t="s">
        <v>304</v>
      </c>
      <c r="M361" s="92">
        <v>150</v>
      </c>
      <c r="N361" s="92" t="s">
        <v>332</v>
      </c>
      <c r="O361" s="92" t="s">
        <v>114</v>
      </c>
      <c r="P361" s="92" t="s">
        <v>115</v>
      </c>
      <c r="Q361" s="92">
        <v>6</v>
      </c>
      <c r="R361" s="92">
        <v>500</v>
      </c>
      <c r="S361" s="92">
        <v>18.446999999999999</v>
      </c>
      <c r="T361" s="92">
        <v>80</v>
      </c>
      <c r="Y361" s="93"/>
      <c r="Z361" s="31"/>
    </row>
    <row r="362" spans="1:26" ht="26.25" thickBot="1">
      <c r="A362" s="87" t="s">
        <v>384</v>
      </c>
      <c r="B362" s="87" t="s">
        <v>426</v>
      </c>
      <c r="C362" s="88" t="s">
        <v>37</v>
      </c>
      <c r="D362" s="88">
        <v>27.215999999999998</v>
      </c>
      <c r="E362" s="173">
        <f t="shared" si="20"/>
        <v>27.215999999999998</v>
      </c>
      <c r="F362" s="26"/>
      <c r="G362" s="89"/>
      <c r="H362" s="90">
        <f t="shared" si="21"/>
        <v>0</v>
      </c>
      <c r="I362" s="91">
        <f t="shared" si="22"/>
        <v>0</v>
      </c>
      <c r="J362" s="29"/>
      <c r="K362" s="92" t="s">
        <v>4</v>
      </c>
      <c r="L362" s="92" t="s">
        <v>304</v>
      </c>
      <c r="M362" s="92">
        <v>150</v>
      </c>
      <c r="N362" s="92" t="s">
        <v>332</v>
      </c>
      <c r="O362" s="92" t="s">
        <v>114</v>
      </c>
      <c r="P362" s="92" t="s">
        <v>115</v>
      </c>
      <c r="Q362" s="92">
        <v>6</v>
      </c>
      <c r="R362" s="92">
        <v>500</v>
      </c>
      <c r="S362" s="92">
        <v>18.446999999999999</v>
      </c>
      <c r="T362" s="92">
        <v>80</v>
      </c>
      <c r="Y362" s="93"/>
      <c r="Z362" s="31"/>
    </row>
    <row r="363" spans="1:26" ht="26.25" thickBot="1">
      <c r="A363" s="87" t="s">
        <v>420</v>
      </c>
      <c r="B363" s="87" t="s">
        <v>421</v>
      </c>
      <c r="C363" s="88" t="s">
        <v>261</v>
      </c>
      <c r="D363" s="88">
        <v>39.252000000000002</v>
      </c>
      <c r="E363" s="173">
        <f t="shared" si="20"/>
        <v>39.252000000000002</v>
      </c>
      <c r="F363" s="26"/>
      <c r="G363" s="89"/>
      <c r="H363" s="90">
        <f t="shared" si="21"/>
        <v>0</v>
      </c>
      <c r="I363" s="91">
        <f t="shared" si="22"/>
        <v>0</v>
      </c>
      <c r="J363" s="29"/>
      <c r="K363" s="92" t="s">
        <v>4</v>
      </c>
      <c r="L363" s="92" t="s">
        <v>304</v>
      </c>
      <c r="M363" s="92">
        <v>150</v>
      </c>
      <c r="N363" s="92" t="s">
        <v>332</v>
      </c>
      <c r="O363" s="92" t="s">
        <v>114</v>
      </c>
      <c r="P363" s="92" t="s">
        <v>115</v>
      </c>
      <c r="Q363" s="92">
        <v>6</v>
      </c>
      <c r="R363" s="92">
        <v>500</v>
      </c>
      <c r="S363" s="92">
        <v>18.446999999999999</v>
      </c>
      <c r="T363" s="92">
        <v>80</v>
      </c>
      <c r="Y363" s="93"/>
      <c r="Z363" s="31"/>
    </row>
    <row r="364" spans="1:26" ht="26.25" thickBot="1">
      <c r="A364" s="94" t="s">
        <v>388</v>
      </c>
      <c r="B364" s="94" t="s">
        <v>389</v>
      </c>
      <c r="C364" s="95" t="s">
        <v>261</v>
      </c>
      <c r="D364" s="95">
        <v>21.155999999999999</v>
      </c>
      <c r="E364" s="174">
        <f t="shared" si="20"/>
        <v>21.155999999999999</v>
      </c>
      <c r="F364" s="26"/>
      <c r="G364" s="96"/>
      <c r="H364" s="97">
        <f t="shared" si="21"/>
        <v>0</v>
      </c>
      <c r="I364" s="98">
        <f t="shared" si="22"/>
        <v>0</v>
      </c>
      <c r="J364" s="29"/>
      <c r="K364" s="99" t="s">
        <v>4</v>
      </c>
      <c r="L364" s="99" t="s">
        <v>304</v>
      </c>
      <c r="M364" s="99">
        <v>150</v>
      </c>
      <c r="N364" s="99" t="s">
        <v>332</v>
      </c>
      <c r="O364" s="99" t="s">
        <v>114</v>
      </c>
      <c r="P364" s="99" t="s">
        <v>115</v>
      </c>
      <c r="Q364" s="99">
        <v>6</v>
      </c>
      <c r="R364" s="99">
        <v>500</v>
      </c>
      <c r="S364" s="99">
        <v>18.446999999999999</v>
      </c>
      <c r="T364" s="99">
        <v>80</v>
      </c>
      <c r="Y364" s="93"/>
      <c r="Z364" s="31"/>
    </row>
    <row r="365" spans="1:26" ht="33" thickTop="1" thickBot="1">
      <c r="A365" s="122" t="s">
        <v>99</v>
      </c>
      <c r="B365" s="122" t="s">
        <v>431</v>
      </c>
      <c r="C365" s="101" t="s">
        <v>37</v>
      </c>
      <c r="D365" s="102">
        <v>507.43200000000002</v>
      </c>
      <c r="E365" s="175">
        <f t="shared" si="20"/>
        <v>507.43200000000002</v>
      </c>
      <c r="F365" s="26"/>
      <c r="G365" s="103"/>
      <c r="H365" s="104">
        <f t="shared" si="21"/>
        <v>0</v>
      </c>
      <c r="I365" s="105">
        <f t="shared" si="22"/>
        <v>0</v>
      </c>
      <c r="J365" s="29"/>
      <c r="K365" s="106" t="s">
        <v>4</v>
      </c>
      <c r="L365" s="106" t="s">
        <v>304</v>
      </c>
      <c r="M365" s="106">
        <v>300</v>
      </c>
      <c r="N365" s="106" t="s">
        <v>332</v>
      </c>
      <c r="O365" s="106" t="s">
        <v>114</v>
      </c>
      <c r="P365" s="106" t="s">
        <v>115</v>
      </c>
      <c r="Q365" s="106">
        <v>6</v>
      </c>
      <c r="R365" s="106">
        <v>500</v>
      </c>
      <c r="S365" s="106">
        <v>22.675000000000001</v>
      </c>
      <c r="T365" s="106">
        <v>80</v>
      </c>
      <c r="Y365" s="93"/>
      <c r="Z365" s="31"/>
    </row>
    <row r="366" spans="1:26" ht="17.25" thickTop="1" thickBot="1">
      <c r="A366" s="87" t="s">
        <v>382</v>
      </c>
      <c r="B366" s="87" t="s">
        <v>383</v>
      </c>
      <c r="C366" s="88" t="s">
        <v>261</v>
      </c>
      <c r="D366" s="88">
        <v>123.46799999999999</v>
      </c>
      <c r="E366" s="173">
        <f t="shared" si="20"/>
        <v>123.46799999999999</v>
      </c>
      <c r="F366" s="26"/>
      <c r="G366" s="89"/>
      <c r="H366" s="90">
        <f t="shared" si="21"/>
        <v>0</v>
      </c>
      <c r="I366" s="91">
        <f t="shared" si="22"/>
        <v>0</v>
      </c>
      <c r="J366" s="29"/>
      <c r="K366" s="92" t="s">
        <v>4</v>
      </c>
      <c r="L366" s="92" t="s">
        <v>304</v>
      </c>
      <c r="M366" s="92">
        <v>300</v>
      </c>
      <c r="N366" s="92" t="s">
        <v>332</v>
      </c>
      <c r="O366" s="92" t="s">
        <v>114</v>
      </c>
      <c r="P366" s="92" t="s">
        <v>115</v>
      </c>
      <c r="Q366" s="92">
        <v>6</v>
      </c>
      <c r="R366" s="92">
        <v>500</v>
      </c>
      <c r="S366" s="92">
        <v>22.675000000000001</v>
      </c>
      <c r="T366" s="92">
        <v>80</v>
      </c>
      <c r="Y366" s="93"/>
      <c r="Z366" s="31"/>
    </row>
    <row r="367" spans="1:26" ht="16.5" thickBot="1">
      <c r="A367" s="87" t="s">
        <v>333</v>
      </c>
      <c r="B367" s="87" t="s">
        <v>334</v>
      </c>
      <c r="C367" s="88" t="s">
        <v>261</v>
      </c>
      <c r="D367" s="88">
        <v>145.69199999999998</v>
      </c>
      <c r="E367" s="173">
        <f t="shared" si="20"/>
        <v>145.69199999999998</v>
      </c>
      <c r="F367" s="26"/>
      <c r="G367" s="89"/>
      <c r="H367" s="90">
        <f t="shared" si="21"/>
        <v>0</v>
      </c>
      <c r="I367" s="91">
        <f t="shared" si="22"/>
        <v>0</v>
      </c>
      <c r="J367" s="29"/>
      <c r="K367" s="92" t="s">
        <v>4</v>
      </c>
      <c r="L367" s="92" t="s">
        <v>304</v>
      </c>
      <c r="M367" s="92">
        <v>300</v>
      </c>
      <c r="N367" s="92" t="s">
        <v>332</v>
      </c>
      <c r="O367" s="92" t="s">
        <v>114</v>
      </c>
      <c r="P367" s="92" t="s">
        <v>115</v>
      </c>
      <c r="Q367" s="92">
        <v>6</v>
      </c>
      <c r="R367" s="92">
        <v>500</v>
      </c>
      <c r="S367" s="92">
        <v>22.675000000000001</v>
      </c>
      <c r="T367" s="92">
        <v>80</v>
      </c>
      <c r="Y367" s="93"/>
      <c r="Z367" s="31"/>
    </row>
    <row r="368" spans="1:26" ht="26.25" thickBot="1">
      <c r="A368" s="87" t="s">
        <v>310</v>
      </c>
      <c r="B368" s="87" t="s">
        <v>311</v>
      </c>
      <c r="C368" s="88" t="s">
        <v>37</v>
      </c>
      <c r="D368" s="88">
        <v>18.54</v>
      </c>
      <c r="E368" s="173">
        <f t="shared" si="20"/>
        <v>18.54</v>
      </c>
      <c r="F368" s="26"/>
      <c r="G368" s="89"/>
      <c r="H368" s="90">
        <f t="shared" si="21"/>
        <v>0</v>
      </c>
      <c r="I368" s="91">
        <f t="shared" si="22"/>
        <v>0</v>
      </c>
      <c r="J368" s="29"/>
      <c r="K368" s="92" t="s">
        <v>4</v>
      </c>
      <c r="L368" s="92" t="s">
        <v>304</v>
      </c>
      <c r="M368" s="92">
        <v>300</v>
      </c>
      <c r="N368" s="92" t="s">
        <v>332</v>
      </c>
      <c r="O368" s="92" t="s">
        <v>114</v>
      </c>
      <c r="P368" s="92" t="s">
        <v>115</v>
      </c>
      <c r="Q368" s="92">
        <v>6</v>
      </c>
      <c r="R368" s="92">
        <v>500</v>
      </c>
      <c r="S368" s="92">
        <v>22.675000000000001</v>
      </c>
      <c r="T368" s="92">
        <v>80</v>
      </c>
      <c r="Y368" s="93"/>
      <c r="Z368" s="31"/>
    </row>
    <row r="369" spans="1:26" ht="26.25" thickBot="1">
      <c r="A369" s="87" t="s">
        <v>367</v>
      </c>
      <c r="B369" s="87" t="s">
        <v>368</v>
      </c>
      <c r="C369" s="88" t="s">
        <v>261</v>
      </c>
      <c r="D369" s="88">
        <v>33.095999999999997</v>
      </c>
      <c r="E369" s="173">
        <f t="shared" si="20"/>
        <v>33.095999999999997</v>
      </c>
      <c r="F369" s="26"/>
      <c r="G369" s="89"/>
      <c r="H369" s="90">
        <f t="shared" si="21"/>
        <v>0</v>
      </c>
      <c r="I369" s="91">
        <f t="shared" si="22"/>
        <v>0</v>
      </c>
      <c r="J369" s="29"/>
      <c r="K369" s="92" t="s">
        <v>4</v>
      </c>
      <c r="L369" s="92" t="s">
        <v>304</v>
      </c>
      <c r="M369" s="92">
        <v>300</v>
      </c>
      <c r="N369" s="92" t="s">
        <v>332</v>
      </c>
      <c r="O369" s="92" t="s">
        <v>114</v>
      </c>
      <c r="P369" s="92" t="s">
        <v>115</v>
      </c>
      <c r="Q369" s="92">
        <v>6</v>
      </c>
      <c r="R369" s="92">
        <v>500</v>
      </c>
      <c r="S369" s="92">
        <v>22.675000000000001</v>
      </c>
      <c r="T369" s="92">
        <v>80</v>
      </c>
      <c r="V369" s="32" t="e">
        <f>#REF!/6</f>
        <v>#REF!</v>
      </c>
      <c r="Y369" s="93"/>
      <c r="Z369" s="31"/>
    </row>
    <row r="370" spans="1:26" ht="26.25" thickBot="1">
      <c r="A370" s="94" t="s">
        <v>388</v>
      </c>
      <c r="B370" s="94" t="s">
        <v>389</v>
      </c>
      <c r="C370" s="95" t="s">
        <v>261</v>
      </c>
      <c r="D370" s="95">
        <v>21.155999999999999</v>
      </c>
      <c r="E370" s="174">
        <f t="shared" si="20"/>
        <v>21.155999999999999</v>
      </c>
      <c r="F370" s="26"/>
      <c r="G370" s="96"/>
      <c r="H370" s="97">
        <f t="shared" si="21"/>
        <v>0</v>
      </c>
      <c r="I370" s="98">
        <f t="shared" si="22"/>
        <v>0</v>
      </c>
      <c r="J370" s="29"/>
      <c r="K370" s="99" t="s">
        <v>4</v>
      </c>
      <c r="L370" s="99" t="s">
        <v>304</v>
      </c>
      <c r="M370" s="99">
        <v>300</v>
      </c>
      <c r="N370" s="99" t="s">
        <v>332</v>
      </c>
      <c r="O370" s="99" t="s">
        <v>114</v>
      </c>
      <c r="P370" s="99" t="s">
        <v>115</v>
      </c>
      <c r="Q370" s="99">
        <v>6</v>
      </c>
      <c r="R370" s="99">
        <v>500</v>
      </c>
      <c r="S370" s="99">
        <v>22.675000000000001</v>
      </c>
      <c r="T370" s="99">
        <v>80</v>
      </c>
      <c r="Y370" s="93"/>
      <c r="Z370" s="31"/>
    </row>
    <row r="371" spans="1:26" ht="33" thickTop="1" thickBot="1">
      <c r="A371" s="122" t="s">
        <v>100</v>
      </c>
      <c r="B371" s="122" t="s">
        <v>432</v>
      </c>
      <c r="C371" s="101" t="s">
        <v>37</v>
      </c>
      <c r="D371" s="102">
        <v>527.55599999999993</v>
      </c>
      <c r="E371" s="175">
        <f t="shared" si="20"/>
        <v>527.55599999999993</v>
      </c>
      <c r="F371" s="26"/>
      <c r="G371" s="103"/>
      <c r="H371" s="104">
        <f t="shared" si="21"/>
        <v>0</v>
      </c>
      <c r="I371" s="105">
        <f t="shared" si="22"/>
        <v>0</v>
      </c>
      <c r="J371" s="29"/>
      <c r="K371" s="106" t="s">
        <v>4</v>
      </c>
      <c r="L371" s="106" t="s">
        <v>304</v>
      </c>
      <c r="M371" s="106">
        <v>400</v>
      </c>
      <c r="N371" s="106" t="s">
        <v>332</v>
      </c>
      <c r="O371" s="106" t="s">
        <v>114</v>
      </c>
      <c r="P371" s="106" t="s">
        <v>115</v>
      </c>
      <c r="Q371" s="106">
        <v>6</v>
      </c>
      <c r="R371" s="106">
        <v>500</v>
      </c>
      <c r="S371" s="106">
        <v>25.588999999999999</v>
      </c>
      <c r="T371" s="106">
        <v>80</v>
      </c>
      <c r="Y371" s="93"/>
      <c r="Z371" s="31"/>
    </row>
    <row r="372" spans="1:26" ht="17.25" thickTop="1" thickBot="1">
      <c r="A372" s="87" t="s">
        <v>382</v>
      </c>
      <c r="B372" s="87" t="s">
        <v>383</v>
      </c>
      <c r="C372" s="88" t="s">
        <v>261</v>
      </c>
      <c r="D372" s="88">
        <v>123.46799999999999</v>
      </c>
      <c r="E372" s="173">
        <f t="shared" si="20"/>
        <v>123.46799999999999</v>
      </c>
      <c r="F372" s="26"/>
      <c r="G372" s="89"/>
      <c r="H372" s="90">
        <f t="shared" si="21"/>
        <v>0</v>
      </c>
      <c r="I372" s="91">
        <f t="shared" si="22"/>
        <v>0</v>
      </c>
      <c r="J372" s="29"/>
      <c r="K372" s="92" t="s">
        <v>4</v>
      </c>
      <c r="L372" s="92" t="s">
        <v>304</v>
      </c>
      <c r="M372" s="92">
        <v>400</v>
      </c>
      <c r="N372" s="92" t="s">
        <v>332</v>
      </c>
      <c r="O372" s="92" t="s">
        <v>114</v>
      </c>
      <c r="P372" s="92" t="s">
        <v>115</v>
      </c>
      <c r="Q372" s="92">
        <v>6</v>
      </c>
      <c r="R372" s="92">
        <v>500</v>
      </c>
      <c r="S372" s="92">
        <v>25.588999999999999</v>
      </c>
      <c r="T372" s="92">
        <v>80</v>
      </c>
      <c r="Y372" s="93"/>
      <c r="Z372" s="31"/>
    </row>
    <row r="373" spans="1:26" ht="16.5" thickBot="1">
      <c r="A373" s="87" t="s">
        <v>333</v>
      </c>
      <c r="B373" s="87" t="s">
        <v>334</v>
      </c>
      <c r="C373" s="88" t="s">
        <v>261</v>
      </c>
      <c r="D373" s="88">
        <v>145.69199999999998</v>
      </c>
      <c r="E373" s="173">
        <f t="shared" si="20"/>
        <v>145.69199999999998</v>
      </c>
      <c r="F373" s="26"/>
      <c r="G373" s="89"/>
      <c r="H373" s="90">
        <f t="shared" si="21"/>
        <v>0</v>
      </c>
      <c r="I373" s="91">
        <f t="shared" si="22"/>
        <v>0</v>
      </c>
      <c r="J373" s="29"/>
      <c r="K373" s="92" t="s">
        <v>4</v>
      </c>
      <c r="L373" s="92" t="s">
        <v>304</v>
      </c>
      <c r="M373" s="92">
        <v>400</v>
      </c>
      <c r="N373" s="92" t="s">
        <v>332</v>
      </c>
      <c r="O373" s="92" t="s">
        <v>114</v>
      </c>
      <c r="P373" s="92" t="s">
        <v>115</v>
      </c>
      <c r="Q373" s="92">
        <v>6</v>
      </c>
      <c r="R373" s="92">
        <v>500</v>
      </c>
      <c r="S373" s="92">
        <v>25.588999999999999</v>
      </c>
      <c r="T373" s="92">
        <v>80</v>
      </c>
      <c r="Y373" s="93"/>
      <c r="Z373" s="31"/>
    </row>
    <row r="374" spans="1:26" ht="26.25" thickBot="1">
      <c r="A374" s="87" t="s">
        <v>315</v>
      </c>
      <c r="B374" s="87" t="s">
        <v>316</v>
      </c>
      <c r="C374" s="88" t="s">
        <v>37</v>
      </c>
      <c r="D374" s="88">
        <v>21.095999999999997</v>
      </c>
      <c r="E374" s="173">
        <f t="shared" si="20"/>
        <v>21.095999999999997</v>
      </c>
      <c r="F374" s="26"/>
      <c r="G374" s="89"/>
      <c r="H374" s="90">
        <f t="shared" si="21"/>
        <v>0</v>
      </c>
      <c r="I374" s="91">
        <f t="shared" si="22"/>
        <v>0</v>
      </c>
      <c r="J374" s="29"/>
      <c r="K374" s="92" t="s">
        <v>4</v>
      </c>
      <c r="L374" s="92" t="s">
        <v>304</v>
      </c>
      <c r="M374" s="92">
        <v>400</v>
      </c>
      <c r="N374" s="92" t="s">
        <v>332</v>
      </c>
      <c r="O374" s="92" t="s">
        <v>114</v>
      </c>
      <c r="P374" s="92" t="s">
        <v>115</v>
      </c>
      <c r="Q374" s="92">
        <v>6</v>
      </c>
      <c r="R374" s="92">
        <v>500</v>
      </c>
      <c r="S374" s="92">
        <v>25.588999999999999</v>
      </c>
      <c r="T374" s="92">
        <v>80</v>
      </c>
      <c r="Y374" s="93"/>
      <c r="Z374" s="31"/>
    </row>
    <row r="375" spans="1:26" ht="26.25" thickBot="1">
      <c r="A375" s="87" t="s">
        <v>370</v>
      </c>
      <c r="B375" s="87" t="s">
        <v>371</v>
      </c>
      <c r="C375" s="88" t="s">
        <v>261</v>
      </c>
      <c r="D375" s="88">
        <v>36.024000000000001</v>
      </c>
      <c r="E375" s="173">
        <f t="shared" si="20"/>
        <v>36.024000000000001</v>
      </c>
      <c r="F375" s="26"/>
      <c r="G375" s="89"/>
      <c r="H375" s="90">
        <f t="shared" si="21"/>
        <v>0</v>
      </c>
      <c r="I375" s="91">
        <f t="shared" si="22"/>
        <v>0</v>
      </c>
      <c r="J375" s="29"/>
      <c r="K375" s="92" t="s">
        <v>4</v>
      </c>
      <c r="L375" s="92" t="s">
        <v>304</v>
      </c>
      <c r="M375" s="92">
        <v>400</v>
      </c>
      <c r="N375" s="92" t="s">
        <v>332</v>
      </c>
      <c r="O375" s="92" t="s">
        <v>114</v>
      </c>
      <c r="P375" s="92" t="s">
        <v>115</v>
      </c>
      <c r="Q375" s="92">
        <v>6</v>
      </c>
      <c r="R375" s="92">
        <v>500</v>
      </c>
      <c r="S375" s="92">
        <v>25.588999999999999</v>
      </c>
      <c r="T375" s="92">
        <v>80</v>
      </c>
      <c r="V375" s="32" t="e">
        <f>#REF!/6</f>
        <v>#REF!</v>
      </c>
      <c r="Y375" s="93"/>
      <c r="Z375" s="31"/>
    </row>
    <row r="376" spans="1:26" ht="26.25" thickBot="1">
      <c r="A376" s="94" t="s">
        <v>388</v>
      </c>
      <c r="B376" s="94" t="s">
        <v>389</v>
      </c>
      <c r="C376" s="95" t="s">
        <v>261</v>
      </c>
      <c r="D376" s="95">
        <v>21.155999999999999</v>
      </c>
      <c r="E376" s="174">
        <f t="shared" si="20"/>
        <v>21.155999999999999</v>
      </c>
      <c r="F376" s="26"/>
      <c r="G376" s="96"/>
      <c r="H376" s="97">
        <f t="shared" si="21"/>
        <v>0</v>
      </c>
      <c r="I376" s="98">
        <f t="shared" si="22"/>
        <v>0</v>
      </c>
      <c r="J376" s="29"/>
      <c r="K376" s="99" t="s">
        <v>4</v>
      </c>
      <c r="L376" s="99" t="s">
        <v>304</v>
      </c>
      <c r="M376" s="99">
        <v>400</v>
      </c>
      <c r="N376" s="99" t="s">
        <v>332</v>
      </c>
      <c r="O376" s="99" t="s">
        <v>114</v>
      </c>
      <c r="P376" s="99" t="s">
        <v>115</v>
      </c>
      <c r="Q376" s="99">
        <v>6</v>
      </c>
      <c r="R376" s="99">
        <v>500</v>
      </c>
      <c r="S376" s="99">
        <v>25.588999999999999</v>
      </c>
      <c r="T376" s="99">
        <v>80</v>
      </c>
      <c r="Y376" s="93"/>
      <c r="Z376" s="31"/>
    </row>
    <row r="377" spans="1:26" ht="33" thickTop="1" thickBot="1">
      <c r="A377" s="122" t="s">
        <v>101</v>
      </c>
      <c r="B377" s="122" t="s">
        <v>433</v>
      </c>
      <c r="C377" s="101" t="s">
        <v>37</v>
      </c>
      <c r="D377" s="102">
        <v>585.27599999999995</v>
      </c>
      <c r="E377" s="175">
        <f t="shared" si="20"/>
        <v>585.27599999999995</v>
      </c>
      <c r="F377" s="26"/>
      <c r="G377" s="103"/>
      <c r="H377" s="104">
        <f t="shared" si="21"/>
        <v>0</v>
      </c>
      <c r="I377" s="105">
        <f t="shared" si="22"/>
        <v>0</v>
      </c>
      <c r="J377" s="29"/>
      <c r="K377" s="106" t="s">
        <v>4</v>
      </c>
      <c r="L377" s="106" t="s">
        <v>304</v>
      </c>
      <c r="M377" s="106">
        <v>450</v>
      </c>
      <c r="N377" s="106" t="s">
        <v>332</v>
      </c>
      <c r="O377" s="106" t="s">
        <v>114</v>
      </c>
      <c r="P377" s="106" t="s">
        <v>115</v>
      </c>
      <c r="Q377" s="106">
        <v>6</v>
      </c>
      <c r="R377" s="106">
        <v>500</v>
      </c>
      <c r="S377" s="106">
        <v>26.503</v>
      </c>
      <c r="T377" s="106">
        <v>80</v>
      </c>
      <c r="Y377" s="93"/>
      <c r="Z377" s="31"/>
    </row>
    <row r="378" spans="1:26" ht="17.25" thickTop="1" thickBot="1">
      <c r="A378" s="87" t="s">
        <v>382</v>
      </c>
      <c r="B378" s="87" t="s">
        <v>383</v>
      </c>
      <c r="C378" s="88" t="s">
        <v>261</v>
      </c>
      <c r="D378" s="88">
        <v>123.46799999999999</v>
      </c>
      <c r="E378" s="173">
        <f t="shared" si="20"/>
        <v>123.46799999999999</v>
      </c>
      <c r="F378" s="26"/>
      <c r="G378" s="89"/>
      <c r="H378" s="90">
        <f t="shared" si="21"/>
        <v>0</v>
      </c>
      <c r="I378" s="91">
        <f t="shared" si="22"/>
        <v>0</v>
      </c>
      <c r="J378" s="29"/>
      <c r="K378" s="92" t="s">
        <v>4</v>
      </c>
      <c r="L378" s="92" t="s">
        <v>304</v>
      </c>
      <c r="M378" s="92">
        <v>450</v>
      </c>
      <c r="N378" s="92" t="s">
        <v>332</v>
      </c>
      <c r="O378" s="92" t="s">
        <v>114</v>
      </c>
      <c r="P378" s="92" t="s">
        <v>115</v>
      </c>
      <c r="Q378" s="92">
        <v>6</v>
      </c>
      <c r="R378" s="92">
        <v>500</v>
      </c>
      <c r="S378" s="92">
        <v>26.503</v>
      </c>
      <c r="T378" s="92">
        <v>80</v>
      </c>
      <c r="Y378" s="93"/>
      <c r="Z378" s="31"/>
    </row>
    <row r="379" spans="1:26" ht="16.5" thickBot="1">
      <c r="A379" s="87" t="s">
        <v>333</v>
      </c>
      <c r="B379" s="87" t="s">
        <v>334</v>
      </c>
      <c r="C379" s="88" t="s">
        <v>261</v>
      </c>
      <c r="D379" s="88">
        <v>145.69199999999998</v>
      </c>
      <c r="E379" s="173">
        <f t="shared" si="20"/>
        <v>145.69199999999998</v>
      </c>
      <c r="F379" s="26"/>
      <c r="G379" s="89"/>
      <c r="H379" s="90">
        <f t="shared" si="21"/>
        <v>0</v>
      </c>
      <c r="I379" s="91">
        <f t="shared" si="22"/>
        <v>0</v>
      </c>
      <c r="J379" s="29"/>
      <c r="K379" s="92" t="s">
        <v>4</v>
      </c>
      <c r="L379" s="92" t="s">
        <v>304</v>
      </c>
      <c r="M379" s="92">
        <v>450</v>
      </c>
      <c r="N379" s="92" t="s">
        <v>332</v>
      </c>
      <c r="O379" s="92" t="s">
        <v>114</v>
      </c>
      <c r="P379" s="92" t="s">
        <v>115</v>
      </c>
      <c r="Q379" s="92">
        <v>6</v>
      </c>
      <c r="R379" s="92">
        <v>500</v>
      </c>
      <c r="S379" s="92">
        <v>26.503</v>
      </c>
      <c r="T379" s="92">
        <v>80</v>
      </c>
      <c r="Y379" s="93"/>
      <c r="Z379" s="31"/>
    </row>
    <row r="380" spans="1:26" ht="26.25" thickBot="1">
      <c r="A380" s="87" t="s">
        <v>320</v>
      </c>
      <c r="B380" s="87" t="s">
        <v>321</v>
      </c>
      <c r="C380" s="88" t="s">
        <v>37</v>
      </c>
      <c r="D380" s="88">
        <v>24.095999999999997</v>
      </c>
      <c r="E380" s="173">
        <f t="shared" si="20"/>
        <v>24.095999999999997</v>
      </c>
      <c r="F380" s="26"/>
      <c r="G380" s="89"/>
      <c r="H380" s="90">
        <f t="shared" si="21"/>
        <v>0</v>
      </c>
      <c r="I380" s="91">
        <f t="shared" si="22"/>
        <v>0</v>
      </c>
      <c r="J380" s="29"/>
      <c r="K380" s="92" t="s">
        <v>4</v>
      </c>
      <c r="L380" s="92" t="s">
        <v>304</v>
      </c>
      <c r="M380" s="92">
        <v>450</v>
      </c>
      <c r="N380" s="92" t="s">
        <v>332</v>
      </c>
      <c r="O380" s="92" t="s">
        <v>114</v>
      </c>
      <c r="P380" s="92" t="s">
        <v>115</v>
      </c>
      <c r="Q380" s="92">
        <v>6</v>
      </c>
      <c r="R380" s="92">
        <v>500</v>
      </c>
      <c r="S380" s="92">
        <v>26.503</v>
      </c>
      <c r="T380" s="92">
        <v>80</v>
      </c>
      <c r="Y380" s="93"/>
      <c r="Z380" s="31"/>
    </row>
    <row r="381" spans="1:26" ht="26.25" thickBot="1">
      <c r="A381" s="87" t="s">
        <v>373</v>
      </c>
      <c r="B381" s="87" t="s">
        <v>374</v>
      </c>
      <c r="C381" s="88" t="s">
        <v>261</v>
      </c>
      <c r="D381" s="88">
        <v>45.143999999999998</v>
      </c>
      <c r="E381" s="173">
        <f t="shared" si="20"/>
        <v>45.143999999999998</v>
      </c>
      <c r="F381" s="26"/>
      <c r="G381" s="89"/>
      <c r="H381" s="90">
        <f t="shared" si="21"/>
        <v>0</v>
      </c>
      <c r="I381" s="91">
        <f t="shared" si="22"/>
        <v>0</v>
      </c>
      <c r="J381" s="29"/>
      <c r="K381" s="92" t="s">
        <v>4</v>
      </c>
      <c r="L381" s="92" t="s">
        <v>304</v>
      </c>
      <c r="M381" s="92">
        <v>450</v>
      </c>
      <c r="N381" s="92" t="s">
        <v>332</v>
      </c>
      <c r="O381" s="92" t="s">
        <v>114</v>
      </c>
      <c r="P381" s="92" t="s">
        <v>115</v>
      </c>
      <c r="Q381" s="92">
        <v>6</v>
      </c>
      <c r="R381" s="92">
        <v>500</v>
      </c>
      <c r="S381" s="92">
        <v>26.503</v>
      </c>
      <c r="T381" s="92">
        <v>80</v>
      </c>
      <c r="Y381" s="93"/>
      <c r="Z381" s="31"/>
    </row>
    <row r="382" spans="1:26" ht="26.25" thickBot="1">
      <c r="A382" s="94" t="s">
        <v>388</v>
      </c>
      <c r="B382" s="94" t="s">
        <v>389</v>
      </c>
      <c r="C382" s="88" t="s">
        <v>261</v>
      </c>
      <c r="D382" s="88">
        <v>21.155999999999999</v>
      </c>
      <c r="E382" s="173">
        <f t="shared" si="20"/>
        <v>21.155999999999999</v>
      </c>
      <c r="F382" s="26"/>
      <c r="G382" s="96"/>
      <c r="H382" s="97">
        <f t="shared" si="21"/>
        <v>0</v>
      </c>
      <c r="I382" s="98">
        <f t="shared" si="22"/>
        <v>0</v>
      </c>
      <c r="J382" s="29"/>
      <c r="K382" s="99" t="s">
        <v>4</v>
      </c>
      <c r="L382" s="99" t="s">
        <v>304</v>
      </c>
      <c r="M382" s="99">
        <v>450</v>
      </c>
      <c r="N382" s="99" t="s">
        <v>332</v>
      </c>
      <c r="O382" s="99" t="s">
        <v>114</v>
      </c>
      <c r="P382" s="99" t="s">
        <v>115</v>
      </c>
      <c r="Q382" s="99">
        <v>6</v>
      </c>
      <c r="R382" s="99">
        <v>500</v>
      </c>
      <c r="S382" s="99">
        <v>26.503</v>
      </c>
      <c r="T382" s="99">
        <v>80</v>
      </c>
      <c r="Y382" s="93"/>
      <c r="Z382" s="31"/>
    </row>
    <row r="383" spans="1:26" ht="40.5" thickTop="1" thickBot="1">
      <c r="A383" s="74"/>
      <c r="B383" s="75" t="s">
        <v>434</v>
      </c>
      <c r="C383" s="58"/>
      <c r="D383" s="58"/>
      <c r="E383" s="171"/>
      <c r="F383" s="26"/>
      <c r="G383" s="76"/>
      <c r="H383" s="58"/>
      <c r="I383" s="77"/>
      <c r="J383" s="29"/>
      <c r="K383" s="78"/>
      <c r="L383" s="78"/>
      <c r="M383" s="78"/>
      <c r="N383" s="78"/>
      <c r="O383" s="78"/>
      <c r="P383" s="78"/>
      <c r="Q383" s="78"/>
      <c r="R383" s="78"/>
      <c r="S383" s="78"/>
      <c r="T383" s="78"/>
    </row>
    <row r="384" spans="1:26" ht="48.75" thickTop="1" thickBot="1">
      <c r="A384" s="142" t="s">
        <v>102</v>
      </c>
      <c r="B384" s="142" t="s">
        <v>1583</v>
      </c>
      <c r="C384" s="80" t="s">
        <v>37</v>
      </c>
      <c r="D384" s="81">
        <v>362.44800000000004</v>
      </c>
      <c r="E384" s="172">
        <f t="shared" si="20"/>
        <v>362.44800000000004</v>
      </c>
      <c r="F384" s="26"/>
      <c r="G384" s="82"/>
      <c r="H384" s="83">
        <f t="shared" si="21"/>
        <v>0</v>
      </c>
      <c r="I384" s="84">
        <f t="shared" si="22"/>
        <v>0</v>
      </c>
      <c r="J384" s="29"/>
      <c r="K384" s="85" t="s">
        <v>4</v>
      </c>
      <c r="L384" s="85" t="s">
        <v>435</v>
      </c>
      <c r="M384" s="85">
        <v>300</v>
      </c>
      <c r="N384" s="85" t="s">
        <v>332</v>
      </c>
      <c r="O384" s="85" t="s">
        <v>114</v>
      </c>
      <c r="P384" s="85" t="s">
        <v>115</v>
      </c>
      <c r="Q384" s="85">
        <v>4</v>
      </c>
      <c r="R384" s="85">
        <v>500</v>
      </c>
      <c r="S384" s="85">
        <v>17.983999999999998</v>
      </c>
      <c r="T384" s="85">
        <v>100</v>
      </c>
      <c r="Y384" s="125"/>
      <c r="Z384" s="31"/>
    </row>
    <row r="385" spans="1:26" ht="27" thickTop="1" thickBot="1">
      <c r="A385" s="87" t="s">
        <v>306</v>
      </c>
      <c r="B385" s="87" t="s">
        <v>436</v>
      </c>
      <c r="C385" s="88" t="s">
        <v>261</v>
      </c>
      <c r="D385" s="88">
        <v>198.21600000000001</v>
      </c>
      <c r="E385" s="173">
        <f t="shared" si="20"/>
        <v>198.21600000000001</v>
      </c>
      <c r="F385" s="26"/>
      <c r="G385" s="89"/>
      <c r="H385" s="90">
        <f t="shared" si="21"/>
        <v>0</v>
      </c>
      <c r="I385" s="91">
        <f t="shared" si="22"/>
        <v>0</v>
      </c>
      <c r="J385" s="29"/>
      <c r="K385" s="92" t="s">
        <v>4</v>
      </c>
      <c r="L385" s="92" t="s">
        <v>435</v>
      </c>
      <c r="M385" s="92">
        <v>300</v>
      </c>
      <c r="N385" s="92" t="s">
        <v>332</v>
      </c>
      <c r="O385" s="92" t="s">
        <v>114</v>
      </c>
      <c r="P385" s="92" t="s">
        <v>115</v>
      </c>
      <c r="Q385" s="92">
        <v>4</v>
      </c>
      <c r="R385" s="92">
        <v>500</v>
      </c>
      <c r="S385" s="92">
        <v>17.983999999999998</v>
      </c>
      <c r="T385" s="92">
        <v>100</v>
      </c>
      <c r="Y385" s="125"/>
      <c r="Z385" s="31"/>
    </row>
    <row r="386" spans="1:26" ht="26.25" thickBot="1">
      <c r="A386" s="87" t="s">
        <v>333</v>
      </c>
      <c r="B386" s="87" t="s">
        <v>437</v>
      </c>
      <c r="C386" s="88" t="s">
        <v>261</v>
      </c>
      <c r="D386" s="88">
        <v>145.69199999999998</v>
      </c>
      <c r="E386" s="173">
        <f t="shared" si="20"/>
        <v>145.69199999999998</v>
      </c>
      <c r="F386" s="26"/>
      <c r="G386" s="89"/>
      <c r="H386" s="90">
        <f t="shared" si="21"/>
        <v>0</v>
      </c>
      <c r="I386" s="91">
        <f t="shared" si="22"/>
        <v>0</v>
      </c>
      <c r="J386" s="29"/>
      <c r="K386" s="92" t="s">
        <v>4</v>
      </c>
      <c r="L386" s="92" t="s">
        <v>435</v>
      </c>
      <c r="M386" s="92">
        <v>300</v>
      </c>
      <c r="N386" s="92" t="s">
        <v>332</v>
      </c>
      <c r="O386" s="92" t="s">
        <v>114</v>
      </c>
      <c r="P386" s="92" t="s">
        <v>115</v>
      </c>
      <c r="Q386" s="92">
        <v>4</v>
      </c>
      <c r="R386" s="92">
        <v>500</v>
      </c>
      <c r="S386" s="92">
        <v>17.983999999999998</v>
      </c>
      <c r="T386" s="92">
        <v>100</v>
      </c>
      <c r="Y386" s="125"/>
      <c r="Z386" s="31"/>
    </row>
    <row r="387" spans="1:26" ht="26.25" thickBot="1">
      <c r="A387" s="94" t="s">
        <v>310</v>
      </c>
      <c r="B387" s="94" t="s">
        <v>438</v>
      </c>
      <c r="C387" s="95" t="s">
        <v>37</v>
      </c>
      <c r="D387" s="95">
        <v>18.54</v>
      </c>
      <c r="E387" s="174">
        <f t="shared" si="20"/>
        <v>18.54</v>
      </c>
      <c r="F387" s="26"/>
      <c r="G387" s="96"/>
      <c r="H387" s="97">
        <f t="shared" si="21"/>
        <v>0</v>
      </c>
      <c r="I387" s="98">
        <f t="shared" si="22"/>
        <v>0</v>
      </c>
      <c r="J387" s="29"/>
      <c r="K387" s="99" t="s">
        <v>4</v>
      </c>
      <c r="L387" s="99" t="s">
        <v>435</v>
      </c>
      <c r="M387" s="99">
        <v>300</v>
      </c>
      <c r="N387" s="99" t="s">
        <v>332</v>
      </c>
      <c r="O387" s="99" t="s">
        <v>114</v>
      </c>
      <c r="P387" s="99" t="s">
        <v>115</v>
      </c>
      <c r="Q387" s="99">
        <v>4</v>
      </c>
      <c r="R387" s="99">
        <v>500</v>
      </c>
      <c r="S387" s="99">
        <v>17.983999999999998</v>
      </c>
      <c r="T387" s="99">
        <v>100</v>
      </c>
      <c r="Y387" s="125"/>
      <c r="Z387" s="31"/>
    </row>
    <row r="388" spans="1:26" ht="48.75" thickTop="1" thickBot="1">
      <c r="A388" s="122" t="s">
        <v>103</v>
      </c>
      <c r="B388" s="122" t="s">
        <v>1584</v>
      </c>
      <c r="C388" s="101" t="s">
        <v>37</v>
      </c>
      <c r="D388" s="102">
        <v>362.44800000000004</v>
      </c>
      <c r="E388" s="175">
        <f t="shared" si="20"/>
        <v>362.44800000000004</v>
      </c>
      <c r="F388" s="26"/>
      <c r="G388" s="103"/>
      <c r="H388" s="104">
        <f t="shared" si="21"/>
        <v>0</v>
      </c>
      <c r="I388" s="105">
        <f t="shared" si="22"/>
        <v>0</v>
      </c>
      <c r="J388" s="29"/>
      <c r="K388" s="106" t="s">
        <v>4</v>
      </c>
      <c r="L388" s="106" t="s">
        <v>435</v>
      </c>
      <c r="M388" s="106">
        <v>300</v>
      </c>
      <c r="N388" s="106" t="s">
        <v>332</v>
      </c>
      <c r="O388" s="106" t="s">
        <v>116</v>
      </c>
      <c r="P388" s="106" t="s">
        <v>117</v>
      </c>
      <c r="Q388" s="106">
        <v>4</v>
      </c>
      <c r="R388" s="106">
        <v>500</v>
      </c>
      <c r="S388" s="106">
        <v>17.911999999999999</v>
      </c>
      <c r="T388" s="106">
        <v>100</v>
      </c>
      <c r="Y388" s="125"/>
      <c r="Z388" s="31"/>
    </row>
    <row r="389" spans="1:26" ht="27" thickTop="1" thickBot="1">
      <c r="A389" s="87" t="s">
        <v>338</v>
      </c>
      <c r="B389" s="87" t="s">
        <v>439</v>
      </c>
      <c r="C389" s="88" t="s">
        <v>261</v>
      </c>
      <c r="D389" s="88">
        <v>198.21600000000001</v>
      </c>
      <c r="E389" s="173">
        <f t="shared" si="20"/>
        <v>198.21600000000001</v>
      </c>
      <c r="F389" s="26"/>
      <c r="G389" s="89"/>
      <c r="H389" s="90">
        <f t="shared" si="21"/>
        <v>0</v>
      </c>
      <c r="I389" s="91">
        <f t="shared" si="22"/>
        <v>0</v>
      </c>
      <c r="J389" s="29"/>
      <c r="K389" s="92" t="s">
        <v>4</v>
      </c>
      <c r="L389" s="92" t="s">
        <v>435</v>
      </c>
      <c r="M389" s="92">
        <v>300</v>
      </c>
      <c r="N389" s="92" t="s">
        <v>332</v>
      </c>
      <c r="O389" s="92" t="s">
        <v>116</v>
      </c>
      <c r="P389" s="92" t="s">
        <v>117</v>
      </c>
      <c r="Q389" s="92">
        <v>4</v>
      </c>
      <c r="R389" s="92">
        <v>500</v>
      </c>
      <c r="S389" s="92">
        <v>17.911999999999999</v>
      </c>
      <c r="T389" s="92">
        <v>100</v>
      </c>
      <c r="Y389" s="125"/>
      <c r="Z389" s="31"/>
    </row>
    <row r="390" spans="1:26" ht="26.25" thickBot="1">
      <c r="A390" s="87" t="s">
        <v>362</v>
      </c>
      <c r="B390" s="87" t="s">
        <v>440</v>
      </c>
      <c r="C390" s="88" t="s">
        <v>261</v>
      </c>
      <c r="D390" s="88">
        <v>145.69199999999998</v>
      </c>
      <c r="E390" s="173">
        <f t="shared" si="20"/>
        <v>145.69199999999998</v>
      </c>
      <c r="F390" s="26"/>
      <c r="G390" s="89"/>
      <c r="H390" s="90">
        <f t="shared" si="21"/>
        <v>0</v>
      </c>
      <c r="I390" s="91">
        <f t="shared" si="22"/>
        <v>0</v>
      </c>
      <c r="J390" s="29"/>
      <c r="K390" s="92" t="s">
        <v>4</v>
      </c>
      <c r="L390" s="92" t="s">
        <v>435</v>
      </c>
      <c r="M390" s="92">
        <v>300</v>
      </c>
      <c r="N390" s="92" t="s">
        <v>332</v>
      </c>
      <c r="O390" s="92" t="s">
        <v>116</v>
      </c>
      <c r="P390" s="92" t="s">
        <v>117</v>
      </c>
      <c r="Q390" s="92">
        <v>4</v>
      </c>
      <c r="R390" s="92">
        <v>500</v>
      </c>
      <c r="S390" s="92">
        <v>17.911999999999999</v>
      </c>
      <c r="T390" s="92">
        <v>100</v>
      </c>
      <c r="Y390" s="125"/>
      <c r="Z390" s="31"/>
    </row>
    <row r="391" spans="1:26" ht="26.25" thickBot="1">
      <c r="A391" s="94" t="s">
        <v>342</v>
      </c>
      <c r="B391" s="94" t="s">
        <v>441</v>
      </c>
      <c r="C391" s="95" t="s">
        <v>37</v>
      </c>
      <c r="D391" s="95">
        <v>18.54</v>
      </c>
      <c r="E391" s="174">
        <f t="shared" si="20"/>
        <v>18.54</v>
      </c>
      <c r="F391" s="26"/>
      <c r="G391" s="96"/>
      <c r="H391" s="97">
        <f t="shared" si="21"/>
        <v>0</v>
      </c>
      <c r="I391" s="98">
        <f t="shared" si="22"/>
        <v>0</v>
      </c>
      <c r="J391" s="29"/>
      <c r="K391" s="99" t="s">
        <v>4</v>
      </c>
      <c r="L391" s="99" t="s">
        <v>435</v>
      </c>
      <c r="M391" s="99">
        <v>300</v>
      </c>
      <c r="N391" s="99" t="s">
        <v>332</v>
      </c>
      <c r="O391" s="99" t="s">
        <v>116</v>
      </c>
      <c r="P391" s="99" t="s">
        <v>117</v>
      </c>
      <c r="Q391" s="99">
        <v>4</v>
      </c>
      <c r="R391" s="99">
        <v>500</v>
      </c>
      <c r="S391" s="99">
        <v>17.911999999999999</v>
      </c>
      <c r="T391" s="99">
        <v>100</v>
      </c>
      <c r="Y391" s="93"/>
      <c r="Z391" s="31"/>
    </row>
    <row r="392" spans="1:26" ht="48.75" thickTop="1" thickBot="1">
      <c r="A392" s="122" t="s">
        <v>104</v>
      </c>
      <c r="B392" s="122" t="s">
        <v>1585</v>
      </c>
      <c r="C392" s="101" t="s">
        <v>37</v>
      </c>
      <c r="D392" s="102">
        <v>338.41199999999998</v>
      </c>
      <c r="E392" s="175">
        <f t="shared" si="20"/>
        <v>338.41199999999998</v>
      </c>
      <c r="F392" s="26"/>
      <c r="G392" s="103"/>
      <c r="H392" s="104">
        <f t="shared" si="21"/>
        <v>0</v>
      </c>
      <c r="I392" s="105">
        <f t="shared" si="22"/>
        <v>0</v>
      </c>
      <c r="J392" s="29"/>
      <c r="K392" s="106" t="s">
        <v>4</v>
      </c>
      <c r="L392" s="106" t="s">
        <v>435</v>
      </c>
      <c r="M392" s="106">
        <v>300</v>
      </c>
      <c r="N392" s="106" t="s">
        <v>325</v>
      </c>
      <c r="O392" s="106" t="s">
        <v>114</v>
      </c>
      <c r="P392" s="106" t="s">
        <v>115</v>
      </c>
      <c r="Q392" s="106">
        <v>4</v>
      </c>
      <c r="R392" s="106">
        <v>500</v>
      </c>
      <c r="S392" s="106">
        <v>16.605999999999998</v>
      </c>
      <c r="T392" s="106">
        <v>100</v>
      </c>
      <c r="Y392" s="93"/>
      <c r="Z392" s="31"/>
    </row>
    <row r="393" spans="1:26" ht="27" thickTop="1" thickBot="1">
      <c r="A393" s="87" t="s">
        <v>306</v>
      </c>
      <c r="B393" s="87" t="s">
        <v>436</v>
      </c>
      <c r="C393" s="88" t="s">
        <v>261</v>
      </c>
      <c r="D393" s="88">
        <v>198.21600000000001</v>
      </c>
      <c r="E393" s="173">
        <f t="shared" si="20"/>
        <v>198.21600000000001</v>
      </c>
      <c r="F393" s="26"/>
      <c r="G393" s="89"/>
      <c r="H393" s="90">
        <f t="shared" si="21"/>
        <v>0</v>
      </c>
      <c r="I393" s="91">
        <f t="shared" si="22"/>
        <v>0</v>
      </c>
      <c r="J393" s="29"/>
      <c r="K393" s="92" t="s">
        <v>4</v>
      </c>
      <c r="L393" s="92" t="s">
        <v>435</v>
      </c>
      <c r="M393" s="92">
        <v>300</v>
      </c>
      <c r="N393" s="92" t="s">
        <v>325</v>
      </c>
      <c r="O393" s="92" t="s">
        <v>114</v>
      </c>
      <c r="P393" s="92" t="s">
        <v>115</v>
      </c>
      <c r="Q393" s="92">
        <v>4</v>
      </c>
      <c r="R393" s="92">
        <v>500</v>
      </c>
      <c r="S393" s="92">
        <v>16.605999999999998</v>
      </c>
      <c r="T393" s="92">
        <v>100</v>
      </c>
      <c r="Y393" s="93"/>
      <c r="Z393" s="31"/>
    </row>
    <row r="394" spans="1:26" ht="26.25" thickBot="1">
      <c r="A394" s="87" t="s">
        <v>326</v>
      </c>
      <c r="B394" s="87" t="s">
        <v>442</v>
      </c>
      <c r="C394" s="88" t="s">
        <v>261</v>
      </c>
      <c r="D394" s="88">
        <v>121.65599999999999</v>
      </c>
      <c r="E394" s="173">
        <f t="shared" si="20"/>
        <v>121.65599999999999</v>
      </c>
      <c r="F394" s="26"/>
      <c r="G394" s="89"/>
      <c r="H394" s="90">
        <f t="shared" si="21"/>
        <v>0</v>
      </c>
      <c r="I394" s="91">
        <f t="shared" si="22"/>
        <v>0</v>
      </c>
      <c r="J394" s="29"/>
      <c r="K394" s="92" t="s">
        <v>4</v>
      </c>
      <c r="L394" s="92" t="s">
        <v>435</v>
      </c>
      <c r="M394" s="92">
        <v>300</v>
      </c>
      <c r="N394" s="92" t="s">
        <v>325</v>
      </c>
      <c r="O394" s="92" t="s">
        <v>114</v>
      </c>
      <c r="P394" s="92" t="s">
        <v>115</v>
      </c>
      <c r="Q394" s="92">
        <v>4</v>
      </c>
      <c r="R394" s="92">
        <v>500</v>
      </c>
      <c r="S394" s="92">
        <v>16.605999999999998</v>
      </c>
      <c r="T394" s="92">
        <v>100</v>
      </c>
      <c r="Y394" s="93"/>
      <c r="Z394" s="31"/>
    </row>
    <row r="395" spans="1:26" ht="26.25" thickBot="1">
      <c r="A395" s="94" t="s">
        <v>310</v>
      </c>
      <c r="B395" s="94" t="s">
        <v>438</v>
      </c>
      <c r="C395" s="95" t="s">
        <v>37</v>
      </c>
      <c r="D395" s="95">
        <v>18.54</v>
      </c>
      <c r="E395" s="174">
        <f t="shared" si="20"/>
        <v>18.54</v>
      </c>
      <c r="F395" s="26"/>
      <c r="G395" s="96"/>
      <c r="H395" s="97">
        <f t="shared" si="21"/>
        <v>0</v>
      </c>
      <c r="I395" s="98">
        <f t="shared" si="22"/>
        <v>0</v>
      </c>
      <c r="J395" s="29"/>
      <c r="K395" s="99" t="s">
        <v>4</v>
      </c>
      <c r="L395" s="99" t="s">
        <v>435</v>
      </c>
      <c r="M395" s="99">
        <v>300</v>
      </c>
      <c r="N395" s="99" t="s">
        <v>325</v>
      </c>
      <c r="O395" s="99" t="s">
        <v>114</v>
      </c>
      <c r="P395" s="99" t="s">
        <v>115</v>
      </c>
      <c r="Q395" s="99">
        <v>4</v>
      </c>
      <c r="R395" s="99">
        <v>500</v>
      </c>
      <c r="S395" s="99">
        <v>16.605999999999998</v>
      </c>
      <c r="T395" s="99">
        <v>100</v>
      </c>
      <c r="Y395" s="93"/>
      <c r="Z395" s="31"/>
    </row>
    <row r="396" spans="1:26" ht="48.75" thickTop="1" thickBot="1">
      <c r="A396" s="122" t="s">
        <v>105</v>
      </c>
      <c r="B396" s="122" t="s">
        <v>1586</v>
      </c>
      <c r="C396" s="101" t="s">
        <v>37</v>
      </c>
      <c r="D396" s="102">
        <v>338.41199999999998</v>
      </c>
      <c r="E396" s="175">
        <f t="shared" si="20"/>
        <v>338.41199999999998</v>
      </c>
      <c r="F396" s="26"/>
      <c r="G396" s="103"/>
      <c r="H396" s="104">
        <f t="shared" si="21"/>
        <v>0</v>
      </c>
      <c r="I396" s="105">
        <f t="shared" si="22"/>
        <v>0</v>
      </c>
      <c r="J396" s="29"/>
      <c r="K396" s="106" t="s">
        <v>4</v>
      </c>
      <c r="L396" s="106" t="s">
        <v>435</v>
      </c>
      <c r="M396" s="106">
        <v>300</v>
      </c>
      <c r="N396" s="106" t="s">
        <v>325</v>
      </c>
      <c r="O396" s="106" t="s">
        <v>116</v>
      </c>
      <c r="P396" s="106" t="s">
        <v>117</v>
      </c>
      <c r="Q396" s="106">
        <v>4</v>
      </c>
      <c r="R396" s="106">
        <v>500</v>
      </c>
      <c r="S396" s="106">
        <v>16.533999999999999</v>
      </c>
      <c r="T396" s="106">
        <v>100</v>
      </c>
      <c r="Y396" s="93"/>
      <c r="Z396" s="31"/>
    </row>
    <row r="397" spans="1:26" ht="27" thickTop="1" thickBot="1">
      <c r="A397" s="87" t="s">
        <v>338</v>
      </c>
      <c r="B397" s="87" t="s">
        <v>439</v>
      </c>
      <c r="C397" s="88" t="s">
        <v>261</v>
      </c>
      <c r="D397" s="88">
        <v>198.21600000000001</v>
      </c>
      <c r="E397" s="173">
        <f t="shared" si="20"/>
        <v>198.21600000000001</v>
      </c>
      <c r="F397" s="26"/>
      <c r="G397" s="89"/>
      <c r="H397" s="90">
        <f t="shared" si="21"/>
        <v>0</v>
      </c>
      <c r="I397" s="91">
        <f t="shared" si="22"/>
        <v>0</v>
      </c>
      <c r="J397" s="29"/>
      <c r="K397" s="92" t="s">
        <v>4</v>
      </c>
      <c r="L397" s="92" t="s">
        <v>435</v>
      </c>
      <c r="M397" s="92">
        <v>300</v>
      </c>
      <c r="N397" s="92" t="s">
        <v>325</v>
      </c>
      <c r="O397" s="92" t="s">
        <v>116</v>
      </c>
      <c r="P397" s="92" t="s">
        <v>117</v>
      </c>
      <c r="Q397" s="92">
        <v>4</v>
      </c>
      <c r="R397" s="92">
        <v>500</v>
      </c>
      <c r="S397" s="92">
        <v>16.533999999999999</v>
      </c>
      <c r="T397" s="92">
        <v>100</v>
      </c>
      <c r="Y397" s="93"/>
      <c r="Z397" s="31"/>
    </row>
    <row r="398" spans="1:26" ht="26.25" thickBot="1">
      <c r="A398" s="87" t="s">
        <v>357</v>
      </c>
      <c r="B398" s="87" t="s">
        <v>443</v>
      </c>
      <c r="C398" s="88" t="s">
        <v>261</v>
      </c>
      <c r="D398" s="88">
        <v>121.65599999999999</v>
      </c>
      <c r="E398" s="173">
        <f t="shared" si="20"/>
        <v>121.65599999999999</v>
      </c>
      <c r="F398" s="26"/>
      <c r="G398" s="89"/>
      <c r="H398" s="90">
        <f t="shared" si="21"/>
        <v>0</v>
      </c>
      <c r="I398" s="91">
        <f t="shared" si="22"/>
        <v>0</v>
      </c>
      <c r="J398" s="29"/>
      <c r="K398" s="92" t="s">
        <v>4</v>
      </c>
      <c r="L398" s="92" t="s">
        <v>435</v>
      </c>
      <c r="M398" s="92">
        <v>300</v>
      </c>
      <c r="N398" s="92" t="s">
        <v>325</v>
      </c>
      <c r="O398" s="92" t="s">
        <v>116</v>
      </c>
      <c r="P398" s="92" t="s">
        <v>117</v>
      </c>
      <c r="Q398" s="92">
        <v>4</v>
      </c>
      <c r="R398" s="92">
        <v>500</v>
      </c>
      <c r="S398" s="92">
        <v>16.533999999999999</v>
      </c>
      <c r="T398" s="92">
        <v>100</v>
      </c>
      <c r="Y398" s="93"/>
      <c r="Z398" s="31"/>
    </row>
    <row r="399" spans="1:26" ht="26.25" thickBot="1">
      <c r="A399" s="94" t="s">
        <v>342</v>
      </c>
      <c r="B399" s="94" t="s">
        <v>441</v>
      </c>
      <c r="C399" s="95" t="s">
        <v>37</v>
      </c>
      <c r="D399" s="95">
        <v>18.54</v>
      </c>
      <c r="E399" s="174">
        <f t="shared" si="20"/>
        <v>18.54</v>
      </c>
      <c r="F399" s="26"/>
      <c r="G399" s="96"/>
      <c r="H399" s="97">
        <f t="shared" si="21"/>
        <v>0</v>
      </c>
      <c r="I399" s="98">
        <f t="shared" si="22"/>
        <v>0</v>
      </c>
      <c r="J399" s="29"/>
      <c r="K399" s="99" t="s">
        <v>4</v>
      </c>
      <c r="L399" s="99" t="s">
        <v>435</v>
      </c>
      <c r="M399" s="99">
        <v>300</v>
      </c>
      <c r="N399" s="99" t="s">
        <v>325</v>
      </c>
      <c r="O399" s="99" t="s">
        <v>116</v>
      </c>
      <c r="P399" s="99" t="s">
        <v>117</v>
      </c>
      <c r="Q399" s="99">
        <v>4</v>
      </c>
      <c r="R399" s="99">
        <v>500</v>
      </c>
      <c r="S399" s="99">
        <v>16.533999999999999</v>
      </c>
      <c r="T399" s="99">
        <v>100</v>
      </c>
      <c r="Y399" s="93"/>
      <c r="Z399" s="31"/>
    </row>
    <row r="400" spans="1:26" ht="48.75" thickTop="1" thickBot="1">
      <c r="A400" s="122" t="s">
        <v>106</v>
      </c>
      <c r="B400" s="122" t="s">
        <v>1587</v>
      </c>
      <c r="C400" s="101" t="s">
        <v>37</v>
      </c>
      <c r="D400" s="102">
        <v>326.916</v>
      </c>
      <c r="E400" s="175">
        <f t="shared" si="20"/>
        <v>326.916</v>
      </c>
      <c r="F400" s="26"/>
      <c r="G400" s="103"/>
      <c r="H400" s="104">
        <f t="shared" si="21"/>
        <v>0</v>
      </c>
      <c r="I400" s="105">
        <f t="shared" si="22"/>
        <v>0</v>
      </c>
      <c r="J400" s="29"/>
      <c r="K400" s="106" t="s">
        <v>4</v>
      </c>
      <c r="L400" s="106" t="s">
        <v>435</v>
      </c>
      <c r="M400" s="106">
        <v>300</v>
      </c>
      <c r="N400" s="106" t="s">
        <v>305</v>
      </c>
      <c r="O400" s="106" t="s">
        <v>114</v>
      </c>
      <c r="P400" s="106" t="s">
        <v>115</v>
      </c>
      <c r="Q400" s="106">
        <v>4</v>
      </c>
      <c r="R400" s="106">
        <v>500</v>
      </c>
      <c r="S400" s="106">
        <v>15.327999999999999</v>
      </c>
      <c r="T400" s="106">
        <v>100</v>
      </c>
      <c r="Y400" s="93"/>
      <c r="Z400" s="31"/>
    </row>
    <row r="401" spans="1:26" ht="27" thickTop="1" thickBot="1">
      <c r="A401" s="87" t="s">
        <v>306</v>
      </c>
      <c r="B401" s="87" t="s">
        <v>436</v>
      </c>
      <c r="C401" s="88" t="s">
        <v>261</v>
      </c>
      <c r="D401" s="88">
        <v>198.21600000000001</v>
      </c>
      <c r="E401" s="173">
        <f t="shared" si="20"/>
        <v>198.21600000000001</v>
      </c>
      <c r="F401" s="26"/>
      <c r="G401" s="89"/>
      <c r="H401" s="90">
        <f t="shared" si="21"/>
        <v>0</v>
      </c>
      <c r="I401" s="91">
        <f t="shared" si="22"/>
        <v>0</v>
      </c>
      <c r="J401" s="29"/>
      <c r="K401" s="92" t="s">
        <v>4</v>
      </c>
      <c r="L401" s="92" t="s">
        <v>435</v>
      </c>
      <c r="M401" s="92">
        <v>300</v>
      </c>
      <c r="N401" s="92" t="s">
        <v>305</v>
      </c>
      <c r="O401" s="92" t="s">
        <v>114</v>
      </c>
      <c r="P401" s="92" t="s">
        <v>115</v>
      </c>
      <c r="Q401" s="92">
        <v>4</v>
      </c>
      <c r="R401" s="92">
        <v>500</v>
      </c>
      <c r="S401" s="92">
        <v>15.327999999999999</v>
      </c>
      <c r="T401" s="92">
        <v>100</v>
      </c>
      <c r="Y401" s="93"/>
      <c r="Z401" s="31"/>
    </row>
    <row r="402" spans="1:26" ht="26.25" thickBot="1">
      <c r="A402" s="87" t="s">
        <v>308</v>
      </c>
      <c r="B402" s="87" t="s">
        <v>444</v>
      </c>
      <c r="C402" s="88" t="s">
        <v>261</v>
      </c>
      <c r="D402" s="88">
        <v>110.16</v>
      </c>
      <c r="E402" s="173">
        <f t="shared" si="20"/>
        <v>110.16</v>
      </c>
      <c r="F402" s="26"/>
      <c r="G402" s="89"/>
      <c r="H402" s="90">
        <f t="shared" si="21"/>
        <v>0</v>
      </c>
      <c r="I402" s="91">
        <f t="shared" si="22"/>
        <v>0</v>
      </c>
      <c r="J402" s="29"/>
      <c r="K402" s="92" t="s">
        <v>4</v>
      </c>
      <c r="L402" s="92" t="s">
        <v>435</v>
      </c>
      <c r="M402" s="92">
        <v>300</v>
      </c>
      <c r="N402" s="92" t="s">
        <v>305</v>
      </c>
      <c r="O402" s="92" t="s">
        <v>114</v>
      </c>
      <c r="P402" s="92" t="s">
        <v>115</v>
      </c>
      <c r="Q402" s="92">
        <v>4</v>
      </c>
      <c r="R402" s="92">
        <v>500</v>
      </c>
      <c r="S402" s="92">
        <v>15.327999999999999</v>
      </c>
      <c r="T402" s="92">
        <v>100</v>
      </c>
      <c r="Y402" s="93"/>
      <c r="Z402" s="31"/>
    </row>
    <row r="403" spans="1:26" ht="26.25" thickBot="1">
      <c r="A403" s="94" t="s">
        <v>310</v>
      </c>
      <c r="B403" s="94" t="s">
        <v>438</v>
      </c>
      <c r="C403" s="95" t="s">
        <v>37</v>
      </c>
      <c r="D403" s="95">
        <v>18.54</v>
      </c>
      <c r="E403" s="174">
        <f t="shared" si="20"/>
        <v>18.54</v>
      </c>
      <c r="F403" s="26"/>
      <c r="G403" s="96"/>
      <c r="H403" s="97">
        <f t="shared" si="21"/>
        <v>0</v>
      </c>
      <c r="I403" s="98">
        <f t="shared" si="22"/>
        <v>0</v>
      </c>
      <c r="J403" s="29"/>
      <c r="K403" s="99" t="s">
        <v>4</v>
      </c>
      <c r="L403" s="99" t="s">
        <v>435</v>
      </c>
      <c r="M403" s="99">
        <v>300</v>
      </c>
      <c r="N403" s="99" t="s">
        <v>305</v>
      </c>
      <c r="O403" s="99" t="s">
        <v>114</v>
      </c>
      <c r="P403" s="99" t="s">
        <v>115</v>
      </c>
      <c r="Q403" s="99">
        <v>4</v>
      </c>
      <c r="R403" s="99">
        <v>500</v>
      </c>
      <c r="S403" s="99">
        <v>15.327999999999999</v>
      </c>
      <c r="T403" s="99">
        <v>100</v>
      </c>
      <c r="Y403" s="93"/>
      <c r="Z403" s="31"/>
    </row>
    <row r="404" spans="1:26" ht="48.75" thickTop="1" thickBot="1">
      <c r="A404" s="122" t="s">
        <v>107</v>
      </c>
      <c r="B404" s="122" t="s">
        <v>1588</v>
      </c>
      <c r="C404" s="101" t="s">
        <v>37</v>
      </c>
      <c r="D404" s="102">
        <v>326.916</v>
      </c>
      <c r="E404" s="175">
        <f t="shared" si="20"/>
        <v>326.916</v>
      </c>
      <c r="F404" s="26"/>
      <c r="G404" s="103"/>
      <c r="H404" s="104">
        <f t="shared" si="21"/>
        <v>0</v>
      </c>
      <c r="I404" s="105">
        <f t="shared" si="22"/>
        <v>0</v>
      </c>
      <c r="J404" s="29"/>
      <c r="K404" s="106" t="s">
        <v>4</v>
      </c>
      <c r="L404" s="106" t="s">
        <v>435</v>
      </c>
      <c r="M404" s="106">
        <v>300</v>
      </c>
      <c r="N404" s="106" t="s">
        <v>305</v>
      </c>
      <c r="O404" s="106" t="s">
        <v>116</v>
      </c>
      <c r="P404" s="106" t="s">
        <v>117</v>
      </c>
      <c r="Q404" s="106">
        <v>4</v>
      </c>
      <c r="R404" s="106">
        <v>500</v>
      </c>
      <c r="S404" s="106">
        <v>15.256</v>
      </c>
      <c r="T404" s="106">
        <v>100</v>
      </c>
      <c r="Y404" s="93"/>
      <c r="Z404" s="31"/>
    </row>
    <row r="405" spans="1:26" ht="27" thickTop="1" thickBot="1">
      <c r="A405" s="87" t="s">
        <v>338</v>
      </c>
      <c r="B405" s="87" t="s">
        <v>439</v>
      </c>
      <c r="C405" s="88" t="s">
        <v>261</v>
      </c>
      <c r="D405" s="88">
        <v>198.21600000000001</v>
      </c>
      <c r="E405" s="173">
        <f t="shared" si="20"/>
        <v>198.21600000000001</v>
      </c>
      <c r="F405" s="26"/>
      <c r="G405" s="89"/>
      <c r="H405" s="90">
        <f t="shared" si="21"/>
        <v>0</v>
      </c>
      <c r="I405" s="91">
        <f t="shared" si="22"/>
        <v>0</v>
      </c>
      <c r="J405" s="29"/>
      <c r="K405" s="92" t="s">
        <v>4</v>
      </c>
      <c r="L405" s="92" t="s">
        <v>435</v>
      </c>
      <c r="M405" s="92">
        <v>300</v>
      </c>
      <c r="N405" s="92" t="s">
        <v>305</v>
      </c>
      <c r="O405" s="92" t="s">
        <v>116</v>
      </c>
      <c r="P405" s="92" t="s">
        <v>117</v>
      </c>
      <c r="Q405" s="92">
        <v>4</v>
      </c>
      <c r="R405" s="92">
        <v>500</v>
      </c>
      <c r="S405" s="92">
        <v>15.256</v>
      </c>
      <c r="T405" s="92">
        <v>100</v>
      </c>
      <c r="Y405" s="93"/>
      <c r="Z405" s="31"/>
    </row>
    <row r="406" spans="1:26" ht="26.25" thickBot="1">
      <c r="A406" s="87" t="s">
        <v>340</v>
      </c>
      <c r="B406" s="87" t="s">
        <v>445</v>
      </c>
      <c r="C406" s="88" t="s">
        <v>261</v>
      </c>
      <c r="D406" s="88">
        <v>110.16</v>
      </c>
      <c r="E406" s="173">
        <f t="shared" si="20"/>
        <v>110.16</v>
      </c>
      <c r="F406" s="26"/>
      <c r="G406" s="89"/>
      <c r="H406" s="90">
        <f t="shared" si="21"/>
        <v>0</v>
      </c>
      <c r="I406" s="91">
        <f t="shared" si="22"/>
        <v>0</v>
      </c>
      <c r="J406" s="29"/>
      <c r="K406" s="92" t="s">
        <v>4</v>
      </c>
      <c r="L406" s="92" t="s">
        <v>435</v>
      </c>
      <c r="M406" s="92">
        <v>300</v>
      </c>
      <c r="N406" s="92" t="s">
        <v>305</v>
      </c>
      <c r="O406" s="92" t="s">
        <v>116</v>
      </c>
      <c r="P406" s="92" t="s">
        <v>117</v>
      </c>
      <c r="Q406" s="92">
        <v>4</v>
      </c>
      <c r="R406" s="92">
        <v>500</v>
      </c>
      <c r="S406" s="92">
        <v>15.256</v>
      </c>
      <c r="T406" s="92">
        <v>100</v>
      </c>
      <c r="Y406" s="93"/>
      <c r="Z406" s="31"/>
    </row>
    <row r="407" spans="1:26" ht="26.25" thickBot="1">
      <c r="A407" s="94" t="s">
        <v>342</v>
      </c>
      <c r="B407" s="94" t="s">
        <v>441</v>
      </c>
      <c r="C407" s="95" t="s">
        <v>37</v>
      </c>
      <c r="D407" s="95">
        <v>18.54</v>
      </c>
      <c r="E407" s="174">
        <f t="shared" si="20"/>
        <v>18.54</v>
      </c>
      <c r="F407" s="26"/>
      <c r="G407" s="96"/>
      <c r="H407" s="97">
        <f t="shared" si="21"/>
        <v>0</v>
      </c>
      <c r="I407" s="98">
        <f t="shared" si="22"/>
        <v>0</v>
      </c>
      <c r="J407" s="29"/>
      <c r="K407" s="99" t="s">
        <v>4</v>
      </c>
      <c r="L407" s="99" t="s">
        <v>435</v>
      </c>
      <c r="M407" s="99">
        <v>300</v>
      </c>
      <c r="N407" s="99" t="s">
        <v>305</v>
      </c>
      <c r="O407" s="99" t="s">
        <v>116</v>
      </c>
      <c r="P407" s="99" t="s">
        <v>117</v>
      </c>
      <c r="Q407" s="99">
        <v>4</v>
      </c>
      <c r="R407" s="99">
        <v>500</v>
      </c>
      <c r="S407" s="99">
        <v>15.256</v>
      </c>
      <c r="T407" s="99">
        <v>100</v>
      </c>
      <c r="Y407" s="93"/>
      <c r="Z407" s="31"/>
    </row>
    <row r="408" spans="1:26" ht="45.6" customHeight="1" thickTop="1" thickBot="1">
      <c r="A408" s="122" t="s">
        <v>108</v>
      </c>
      <c r="B408" s="122" t="s">
        <v>1589</v>
      </c>
      <c r="C408" s="101" t="s">
        <v>37</v>
      </c>
      <c r="D408" s="102">
        <v>287.7</v>
      </c>
      <c r="E408" s="175">
        <f t="shared" si="20"/>
        <v>287.7</v>
      </c>
      <c r="F408" s="26"/>
      <c r="G408" s="103"/>
      <c r="H408" s="104">
        <f t="shared" ref="H408:H488" si="23">IF(G408*E408&gt;0,G408*E408,0)</f>
        <v>0</v>
      </c>
      <c r="I408" s="105">
        <f t="shared" ref="I408:I434" si="24">IF(G408*E408&gt;0,G408*E408,0)*$E$4*1.01</f>
        <v>0</v>
      </c>
      <c r="J408" s="29"/>
      <c r="K408" s="106" t="s">
        <v>4</v>
      </c>
      <c r="L408" s="106" t="s">
        <v>435</v>
      </c>
      <c r="M408" s="106">
        <v>300</v>
      </c>
      <c r="N408" s="106" t="s">
        <v>332</v>
      </c>
      <c r="O408" s="106" t="s">
        <v>114</v>
      </c>
      <c r="P408" s="106" t="s">
        <v>115</v>
      </c>
      <c r="Q408" s="106">
        <v>4</v>
      </c>
      <c r="R408" s="106">
        <v>500</v>
      </c>
      <c r="S408" s="106">
        <v>13.117000000000001</v>
      </c>
      <c r="T408" s="106">
        <v>80</v>
      </c>
      <c r="Y408" s="93"/>
      <c r="Z408" s="31"/>
    </row>
    <row r="409" spans="1:26" ht="27" thickTop="1" thickBot="1">
      <c r="A409" s="87" t="s">
        <v>382</v>
      </c>
      <c r="B409" s="87" t="s">
        <v>446</v>
      </c>
      <c r="C409" s="88" t="s">
        <v>261</v>
      </c>
      <c r="D409" s="88">
        <v>123.46799999999999</v>
      </c>
      <c r="E409" s="173">
        <f t="shared" ref="E409:E434" si="25">D409-D409*$E$5</f>
        <v>123.46799999999999</v>
      </c>
      <c r="F409" s="26"/>
      <c r="G409" s="89"/>
      <c r="H409" s="90">
        <f t="shared" si="23"/>
        <v>0</v>
      </c>
      <c r="I409" s="91">
        <f t="shared" si="24"/>
        <v>0</v>
      </c>
      <c r="J409" s="29"/>
      <c r="K409" s="92" t="s">
        <v>4</v>
      </c>
      <c r="L409" s="92" t="s">
        <v>435</v>
      </c>
      <c r="M409" s="92">
        <v>300</v>
      </c>
      <c r="N409" s="92" t="s">
        <v>332</v>
      </c>
      <c r="O409" s="92" t="s">
        <v>114</v>
      </c>
      <c r="P409" s="92" t="s">
        <v>115</v>
      </c>
      <c r="Q409" s="92">
        <v>4</v>
      </c>
      <c r="R409" s="92">
        <v>500</v>
      </c>
      <c r="S409" s="92">
        <v>13.117000000000001</v>
      </c>
      <c r="T409" s="92">
        <v>80</v>
      </c>
      <c r="Y409" s="93"/>
      <c r="Z409" s="31"/>
    </row>
    <row r="410" spans="1:26" ht="26.25" thickBot="1">
      <c r="A410" s="87" t="s">
        <v>333</v>
      </c>
      <c r="B410" s="87" t="s">
        <v>437</v>
      </c>
      <c r="C410" s="88" t="s">
        <v>261</v>
      </c>
      <c r="D410" s="88">
        <v>145.69199999999998</v>
      </c>
      <c r="E410" s="173">
        <f t="shared" si="25"/>
        <v>145.69199999999998</v>
      </c>
      <c r="F410" s="26"/>
      <c r="G410" s="89"/>
      <c r="H410" s="90">
        <f t="shared" si="23"/>
        <v>0</v>
      </c>
      <c r="I410" s="91">
        <f t="shared" si="24"/>
        <v>0</v>
      </c>
      <c r="J410" s="29"/>
      <c r="K410" s="92" t="s">
        <v>4</v>
      </c>
      <c r="L410" s="92" t="s">
        <v>435</v>
      </c>
      <c r="M410" s="92">
        <v>300</v>
      </c>
      <c r="N410" s="92" t="s">
        <v>332</v>
      </c>
      <c r="O410" s="92" t="s">
        <v>114</v>
      </c>
      <c r="P410" s="92" t="s">
        <v>115</v>
      </c>
      <c r="Q410" s="92">
        <v>4</v>
      </c>
      <c r="R410" s="92">
        <v>500</v>
      </c>
      <c r="S410" s="92">
        <v>13.117000000000001</v>
      </c>
      <c r="T410" s="92">
        <v>80</v>
      </c>
      <c r="Y410" s="93"/>
      <c r="Z410" s="31"/>
    </row>
    <row r="411" spans="1:26" ht="26.25" thickBot="1">
      <c r="A411" s="94" t="s">
        <v>310</v>
      </c>
      <c r="B411" s="94" t="s">
        <v>438</v>
      </c>
      <c r="C411" s="95" t="s">
        <v>37</v>
      </c>
      <c r="D411" s="95">
        <v>18.54</v>
      </c>
      <c r="E411" s="174">
        <f t="shared" si="25"/>
        <v>18.54</v>
      </c>
      <c r="F411" s="26"/>
      <c r="G411" s="96"/>
      <c r="H411" s="97">
        <f t="shared" si="23"/>
        <v>0</v>
      </c>
      <c r="I411" s="98">
        <f t="shared" si="24"/>
        <v>0</v>
      </c>
      <c r="J411" s="29"/>
      <c r="K411" s="99" t="s">
        <v>4</v>
      </c>
      <c r="L411" s="99" t="s">
        <v>435</v>
      </c>
      <c r="M411" s="99">
        <v>300</v>
      </c>
      <c r="N411" s="99" t="s">
        <v>332</v>
      </c>
      <c r="O411" s="99" t="s">
        <v>114</v>
      </c>
      <c r="P411" s="99" t="s">
        <v>115</v>
      </c>
      <c r="Q411" s="99">
        <v>4</v>
      </c>
      <c r="R411" s="99">
        <v>500</v>
      </c>
      <c r="S411" s="99">
        <v>13.117000000000001</v>
      </c>
      <c r="T411" s="99">
        <v>80</v>
      </c>
      <c r="Y411" s="93"/>
      <c r="Z411" s="31"/>
    </row>
    <row r="412" spans="1:26" ht="48.75" thickTop="1" thickBot="1">
      <c r="A412" s="122" t="s">
        <v>109</v>
      </c>
      <c r="B412" s="122" t="s">
        <v>1590</v>
      </c>
      <c r="C412" s="101" t="s">
        <v>37</v>
      </c>
      <c r="D412" s="102">
        <v>287.7</v>
      </c>
      <c r="E412" s="175">
        <f t="shared" si="25"/>
        <v>287.7</v>
      </c>
      <c r="F412" s="26"/>
      <c r="G412" s="103"/>
      <c r="H412" s="104">
        <f t="shared" si="23"/>
        <v>0</v>
      </c>
      <c r="I412" s="105">
        <f t="shared" si="24"/>
        <v>0</v>
      </c>
      <c r="J412" s="29"/>
      <c r="K412" s="106" t="s">
        <v>4</v>
      </c>
      <c r="L412" s="106" t="s">
        <v>435</v>
      </c>
      <c r="M412" s="106">
        <v>300</v>
      </c>
      <c r="N412" s="106" t="s">
        <v>332</v>
      </c>
      <c r="O412" s="106" t="s">
        <v>116</v>
      </c>
      <c r="P412" s="106" t="s">
        <v>117</v>
      </c>
      <c r="Q412" s="106">
        <v>6</v>
      </c>
      <c r="R412" s="106">
        <v>500</v>
      </c>
      <c r="S412" s="106">
        <v>13.117000000000001</v>
      </c>
      <c r="T412" s="106">
        <v>80</v>
      </c>
      <c r="Y412" s="93"/>
      <c r="Z412" s="31"/>
    </row>
    <row r="413" spans="1:26" ht="27" thickTop="1" thickBot="1">
      <c r="A413" s="87" t="s">
        <v>402</v>
      </c>
      <c r="B413" s="87" t="s">
        <v>447</v>
      </c>
      <c r="C413" s="88" t="s">
        <v>261</v>
      </c>
      <c r="D413" s="88">
        <v>123.46799999999999</v>
      </c>
      <c r="E413" s="173">
        <f t="shared" si="25"/>
        <v>123.46799999999999</v>
      </c>
      <c r="F413" s="26"/>
      <c r="G413" s="89"/>
      <c r="H413" s="90">
        <f t="shared" si="23"/>
        <v>0</v>
      </c>
      <c r="I413" s="91">
        <f t="shared" si="24"/>
        <v>0</v>
      </c>
      <c r="J413" s="29"/>
      <c r="K413" s="92" t="s">
        <v>4</v>
      </c>
      <c r="L413" s="92" t="s">
        <v>435</v>
      </c>
      <c r="M413" s="92">
        <v>300</v>
      </c>
      <c r="N413" s="92" t="s">
        <v>332</v>
      </c>
      <c r="O413" s="92" t="s">
        <v>116</v>
      </c>
      <c r="P413" s="92" t="s">
        <v>117</v>
      </c>
      <c r="Q413" s="92">
        <v>6</v>
      </c>
      <c r="R413" s="92">
        <v>500</v>
      </c>
      <c r="S413" s="92">
        <v>13.117000000000001</v>
      </c>
      <c r="T413" s="92">
        <v>80</v>
      </c>
      <c r="Y413" s="93"/>
      <c r="Z413" s="31"/>
    </row>
    <row r="414" spans="1:26" ht="26.25" thickBot="1">
      <c r="A414" s="87" t="s">
        <v>362</v>
      </c>
      <c r="B414" s="87" t="s">
        <v>440</v>
      </c>
      <c r="C414" s="88" t="s">
        <v>261</v>
      </c>
      <c r="D414" s="88">
        <v>145.69199999999998</v>
      </c>
      <c r="E414" s="173">
        <f t="shared" si="25"/>
        <v>145.69199999999998</v>
      </c>
      <c r="F414" s="26"/>
      <c r="G414" s="89"/>
      <c r="H414" s="90">
        <f t="shared" si="23"/>
        <v>0</v>
      </c>
      <c r="I414" s="91">
        <f t="shared" si="24"/>
        <v>0</v>
      </c>
      <c r="J414" s="29"/>
      <c r="K414" s="92" t="s">
        <v>4</v>
      </c>
      <c r="L414" s="92" t="s">
        <v>435</v>
      </c>
      <c r="M414" s="92">
        <v>300</v>
      </c>
      <c r="N414" s="92" t="s">
        <v>332</v>
      </c>
      <c r="O414" s="92" t="s">
        <v>116</v>
      </c>
      <c r="P414" s="92" t="s">
        <v>117</v>
      </c>
      <c r="Q414" s="92">
        <v>6</v>
      </c>
      <c r="R414" s="92">
        <v>500</v>
      </c>
      <c r="S414" s="92">
        <v>13.117000000000001</v>
      </c>
      <c r="T414" s="92">
        <v>80</v>
      </c>
      <c r="Y414" s="93"/>
      <c r="Z414" s="31"/>
    </row>
    <row r="415" spans="1:26" ht="26.25" thickBot="1">
      <c r="A415" s="94" t="s">
        <v>342</v>
      </c>
      <c r="B415" s="94" t="s">
        <v>441</v>
      </c>
      <c r="C415" s="95" t="s">
        <v>37</v>
      </c>
      <c r="D415" s="95">
        <v>18.54</v>
      </c>
      <c r="E415" s="174">
        <f t="shared" si="25"/>
        <v>18.54</v>
      </c>
      <c r="F415" s="26"/>
      <c r="G415" s="96"/>
      <c r="H415" s="97">
        <f t="shared" si="23"/>
        <v>0</v>
      </c>
      <c r="I415" s="98">
        <f t="shared" si="24"/>
        <v>0</v>
      </c>
      <c r="J415" s="29"/>
      <c r="K415" s="99" t="s">
        <v>4</v>
      </c>
      <c r="L415" s="99" t="s">
        <v>435</v>
      </c>
      <c r="M415" s="99">
        <v>300</v>
      </c>
      <c r="N415" s="99" t="s">
        <v>332</v>
      </c>
      <c r="O415" s="99" t="s">
        <v>116</v>
      </c>
      <c r="P415" s="99" t="s">
        <v>117</v>
      </c>
      <c r="Q415" s="99">
        <v>6</v>
      </c>
      <c r="R415" s="99">
        <v>500</v>
      </c>
      <c r="S415" s="99">
        <v>13.117000000000001</v>
      </c>
      <c r="T415" s="99">
        <v>80</v>
      </c>
      <c r="Y415" s="93"/>
      <c r="Z415" s="31"/>
    </row>
    <row r="416" spans="1:26" ht="48.75" thickTop="1" thickBot="1">
      <c r="A416" s="122" t="s">
        <v>110</v>
      </c>
      <c r="B416" s="122" t="s">
        <v>1591</v>
      </c>
      <c r="C416" s="101" t="s">
        <v>37</v>
      </c>
      <c r="D416" s="102">
        <v>263.66399999999993</v>
      </c>
      <c r="E416" s="175">
        <f t="shared" si="25"/>
        <v>263.66399999999993</v>
      </c>
      <c r="F416" s="26"/>
      <c r="G416" s="103"/>
      <c r="H416" s="104">
        <f t="shared" si="23"/>
        <v>0</v>
      </c>
      <c r="I416" s="105">
        <f t="shared" si="24"/>
        <v>0</v>
      </c>
      <c r="J416" s="29"/>
      <c r="K416" s="106" t="s">
        <v>4</v>
      </c>
      <c r="L416" s="106" t="s">
        <v>435</v>
      </c>
      <c r="M416" s="106">
        <v>300</v>
      </c>
      <c r="N416" s="106" t="s">
        <v>325</v>
      </c>
      <c r="O416" s="106" t="s">
        <v>114</v>
      </c>
      <c r="P416" s="106" t="s">
        <v>115</v>
      </c>
      <c r="Q416" s="106">
        <v>4</v>
      </c>
      <c r="R416" s="106">
        <v>500</v>
      </c>
      <c r="S416" s="106">
        <v>11.739000000000001</v>
      </c>
      <c r="T416" s="106">
        <v>80</v>
      </c>
      <c r="Y416" s="93"/>
      <c r="Z416" s="31"/>
    </row>
    <row r="417" spans="1:26" ht="27" thickTop="1" thickBot="1">
      <c r="A417" s="87" t="s">
        <v>382</v>
      </c>
      <c r="B417" s="87" t="s">
        <v>446</v>
      </c>
      <c r="C417" s="88" t="s">
        <v>261</v>
      </c>
      <c r="D417" s="88">
        <v>123.46799999999999</v>
      </c>
      <c r="E417" s="173">
        <f t="shared" si="25"/>
        <v>123.46799999999999</v>
      </c>
      <c r="F417" s="26"/>
      <c r="G417" s="89"/>
      <c r="H417" s="90">
        <f t="shared" si="23"/>
        <v>0</v>
      </c>
      <c r="I417" s="91">
        <f t="shared" si="24"/>
        <v>0</v>
      </c>
      <c r="J417" s="29"/>
      <c r="K417" s="92" t="s">
        <v>4</v>
      </c>
      <c r="L417" s="92" t="s">
        <v>435</v>
      </c>
      <c r="M417" s="92">
        <v>300</v>
      </c>
      <c r="N417" s="92" t="s">
        <v>325</v>
      </c>
      <c r="O417" s="92" t="s">
        <v>114</v>
      </c>
      <c r="P417" s="92" t="s">
        <v>115</v>
      </c>
      <c r="Q417" s="92">
        <v>4</v>
      </c>
      <c r="R417" s="92">
        <v>500</v>
      </c>
      <c r="S417" s="92">
        <v>11.739000000000001</v>
      </c>
      <c r="T417" s="92">
        <v>80</v>
      </c>
      <c r="Y417" s="93"/>
      <c r="Z417" s="31"/>
    </row>
    <row r="418" spans="1:26" ht="26.25" thickBot="1">
      <c r="A418" s="87" t="s">
        <v>326</v>
      </c>
      <c r="B418" s="87" t="s">
        <v>442</v>
      </c>
      <c r="C418" s="88" t="s">
        <v>261</v>
      </c>
      <c r="D418" s="88">
        <v>121.65599999999999</v>
      </c>
      <c r="E418" s="173">
        <f t="shared" si="25"/>
        <v>121.65599999999999</v>
      </c>
      <c r="F418" s="26"/>
      <c r="G418" s="89"/>
      <c r="H418" s="90">
        <f t="shared" si="23"/>
        <v>0</v>
      </c>
      <c r="I418" s="91">
        <f t="shared" si="24"/>
        <v>0</v>
      </c>
      <c r="J418" s="29"/>
      <c r="K418" s="92" t="s">
        <v>4</v>
      </c>
      <c r="L418" s="92" t="s">
        <v>435</v>
      </c>
      <c r="M418" s="92">
        <v>300</v>
      </c>
      <c r="N418" s="92" t="s">
        <v>325</v>
      </c>
      <c r="O418" s="92" t="s">
        <v>114</v>
      </c>
      <c r="P418" s="92" t="s">
        <v>115</v>
      </c>
      <c r="Q418" s="92">
        <v>4</v>
      </c>
      <c r="R418" s="92">
        <v>500</v>
      </c>
      <c r="S418" s="92">
        <v>11.739000000000001</v>
      </c>
      <c r="T418" s="92">
        <v>80</v>
      </c>
      <c r="Y418" s="93"/>
      <c r="Z418" s="31"/>
    </row>
    <row r="419" spans="1:26" ht="26.25" thickBot="1">
      <c r="A419" s="94" t="s">
        <v>310</v>
      </c>
      <c r="B419" s="94" t="s">
        <v>438</v>
      </c>
      <c r="C419" s="95" t="s">
        <v>37</v>
      </c>
      <c r="D419" s="95">
        <v>18.54</v>
      </c>
      <c r="E419" s="174">
        <f t="shared" si="25"/>
        <v>18.54</v>
      </c>
      <c r="F419" s="26"/>
      <c r="G419" s="96"/>
      <c r="H419" s="97">
        <f t="shared" si="23"/>
        <v>0</v>
      </c>
      <c r="I419" s="98">
        <f t="shared" si="24"/>
        <v>0</v>
      </c>
      <c r="J419" s="29"/>
      <c r="K419" s="99" t="s">
        <v>4</v>
      </c>
      <c r="L419" s="99" t="s">
        <v>435</v>
      </c>
      <c r="M419" s="99">
        <v>300</v>
      </c>
      <c r="N419" s="99" t="s">
        <v>325</v>
      </c>
      <c r="O419" s="99" t="s">
        <v>114</v>
      </c>
      <c r="P419" s="99" t="s">
        <v>115</v>
      </c>
      <c r="Q419" s="99">
        <v>4</v>
      </c>
      <c r="R419" s="99">
        <v>500</v>
      </c>
      <c r="S419" s="99">
        <v>11.739000000000001</v>
      </c>
      <c r="T419" s="99">
        <v>80</v>
      </c>
      <c r="Y419" s="93"/>
      <c r="Z419" s="31"/>
    </row>
    <row r="420" spans="1:26" ht="48.75" thickTop="1" thickBot="1">
      <c r="A420" s="122" t="s">
        <v>111</v>
      </c>
      <c r="B420" s="122" t="s">
        <v>1592</v>
      </c>
      <c r="C420" s="101" t="s">
        <v>37</v>
      </c>
      <c r="D420" s="102">
        <v>263.66399999999993</v>
      </c>
      <c r="E420" s="175">
        <f t="shared" si="25"/>
        <v>263.66399999999993</v>
      </c>
      <c r="F420" s="26"/>
      <c r="G420" s="103"/>
      <c r="H420" s="104">
        <f t="shared" si="23"/>
        <v>0</v>
      </c>
      <c r="I420" s="105">
        <f t="shared" si="24"/>
        <v>0</v>
      </c>
      <c r="J420" s="29"/>
      <c r="K420" s="106" t="s">
        <v>4</v>
      </c>
      <c r="L420" s="106" t="s">
        <v>435</v>
      </c>
      <c r="M420" s="106">
        <v>300</v>
      </c>
      <c r="N420" s="106" t="s">
        <v>325</v>
      </c>
      <c r="O420" s="106" t="s">
        <v>116</v>
      </c>
      <c r="P420" s="106" t="s">
        <v>117</v>
      </c>
      <c r="Q420" s="106">
        <v>4</v>
      </c>
      <c r="R420" s="106">
        <v>500</v>
      </c>
      <c r="S420" s="106">
        <v>11.739000000000001</v>
      </c>
      <c r="T420" s="106">
        <v>80</v>
      </c>
      <c r="Y420" s="93"/>
      <c r="Z420" s="31"/>
    </row>
    <row r="421" spans="1:26" ht="27" thickTop="1" thickBot="1">
      <c r="A421" s="87" t="s">
        <v>402</v>
      </c>
      <c r="B421" s="87" t="s">
        <v>447</v>
      </c>
      <c r="C421" s="88" t="s">
        <v>261</v>
      </c>
      <c r="D421" s="88">
        <v>123.46799999999999</v>
      </c>
      <c r="E421" s="173">
        <f t="shared" si="25"/>
        <v>123.46799999999999</v>
      </c>
      <c r="F421" s="26"/>
      <c r="G421" s="89"/>
      <c r="H421" s="90">
        <f t="shared" si="23"/>
        <v>0</v>
      </c>
      <c r="I421" s="91">
        <f t="shared" si="24"/>
        <v>0</v>
      </c>
      <c r="J421" s="29"/>
      <c r="K421" s="92" t="s">
        <v>4</v>
      </c>
      <c r="L421" s="92" t="s">
        <v>435</v>
      </c>
      <c r="M421" s="92">
        <v>300</v>
      </c>
      <c r="N421" s="92" t="s">
        <v>325</v>
      </c>
      <c r="O421" s="92" t="s">
        <v>116</v>
      </c>
      <c r="P421" s="92" t="s">
        <v>117</v>
      </c>
      <c r="Q421" s="92">
        <v>4</v>
      </c>
      <c r="R421" s="92">
        <v>500</v>
      </c>
      <c r="S421" s="92">
        <v>11.739000000000001</v>
      </c>
      <c r="T421" s="92">
        <v>80</v>
      </c>
      <c r="Y421" s="93"/>
      <c r="Z421" s="31"/>
    </row>
    <row r="422" spans="1:26" ht="26.25" thickBot="1">
      <c r="A422" s="87" t="s">
        <v>357</v>
      </c>
      <c r="B422" s="87" t="s">
        <v>443</v>
      </c>
      <c r="C422" s="88" t="s">
        <v>261</v>
      </c>
      <c r="D422" s="88">
        <v>121.65599999999999</v>
      </c>
      <c r="E422" s="180">
        <f t="shared" si="25"/>
        <v>121.65599999999999</v>
      </c>
      <c r="F422" s="26"/>
      <c r="G422" s="89"/>
      <c r="H422" s="90">
        <f t="shared" si="23"/>
        <v>0</v>
      </c>
      <c r="I422" s="91">
        <f t="shared" si="24"/>
        <v>0</v>
      </c>
      <c r="J422" s="29"/>
      <c r="K422" s="92" t="s">
        <v>4</v>
      </c>
      <c r="L422" s="92" t="s">
        <v>435</v>
      </c>
      <c r="M422" s="92">
        <v>300</v>
      </c>
      <c r="N422" s="92" t="s">
        <v>325</v>
      </c>
      <c r="O422" s="92" t="s">
        <v>116</v>
      </c>
      <c r="P422" s="92" t="s">
        <v>117</v>
      </c>
      <c r="Q422" s="92">
        <v>4</v>
      </c>
      <c r="R422" s="92">
        <v>500</v>
      </c>
      <c r="S422" s="92">
        <v>11.739000000000001</v>
      </c>
      <c r="T422" s="92">
        <v>80</v>
      </c>
      <c r="Y422" s="93"/>
      <c r="Z422" s="31"/>
    </row>
    <row r="423" spans="1:26" ht="26.25" thickBot="1">
      <c r="A423" s="94" t="s">
        <v>342</v>
      </c>
      <c r="B423" s="94" t="s">
        <v>441</v>
      </c>
      <c r="C423" s="95" t="s">
        <v>37</v>
      </c>
      <c r="D423" s="95">
        <v>18.54</v>
      </c>
      <c r="E423" s="181">
        <f t="shared" si="25"/>
        <v>18.54</v>
      </c>
      <c r="F423" s="26"/>
      <c r="G423" s="96"/>
      <c r="H423" s="97">
        <f t="shared" si="23"/>
        <v>0</v>
      </c>
      <c r="I423" s="98">
        <f t="shared" si="24"/>
        <v>0</v>
      </c>
      <c r="J423" s="29"/>
      <c r="K423" s="99" t="s">
        <v>4</v>
      </c>
      <c r="L423" s="99" t="s">
        <v>435</v>
      </c>
      <c r="M423" s="99">
        <v>300</v>
      </c>
      <c r="N423" s="99" t="s">
        <v>325</v>
      </c>
      <c r="O423" s="99" t="s">
        <v>116</v>
      </c>
      <c r="P423" s="99" t="s">
        <v>117</v>
      </c>
      <c r="Q423" s="99">
        <v>4</v>
      </c>
      <c r="R423" s="99">
        <v>500</v>
      </c>
      <c r="S423" s="99">
        <v>11.739000000000001</v>
      </c>
      <c r="T423" s="99">
        <v>80</v>
      </c>
      <c r="Y423" s="93"/>
      <c r="Z423" s="31"/>
    </row>
    <row r="424" spans="1:26" ht="48.75" thickTop="1" thickBot="1">
      <c r="A424" s="122" t="s">
        <v>112</v>
      </c>
      <c r="B424" s="122" t="s">
        <v>1593</v>
      </c>
      <c r="C424" s="101" t="s">
        <v>37</v>
      </c>
      <c r="D424" s="102">
        <v>252.16799999999998</v>
      </c>
      <c r="E424" s="175">
        <f t="shared" si="25"/>
        <v>252.16799999999998</v>
      </c>
      <c r="F424" s="26"/>
      <c r="G424" s="103"/>
      <c r="H424" s="104">
        <f t="shared" si="23"/>
        <v>0</v>
      </c>
      <c r="I424" s="105">
        <f t="shared" si="24"/>
        <v>0</v>
      </c>
      <c r="J424" s="29"/>
      <c r="K424" s="106" t="s">
        <v>4</v>
      </c>
      <c r="L424" s="106" t="s">
        <v>435</v>
      </c>
      <c r="M424" s="106">
        <v>300</v>
      </c>
      <c r="N424" s="106" t="s">
        <v>305</v>
      </c>
      <c r="O424" s="106" t="s">
        <v>114</v>
      </c>
      <c r="P424" s="106" t="s">
        <v>115</v>
      </c>
      <c r="Q424" s="106">
        <v>4</v>
      </c>
      <c r="R424" s="106">
        <v>500</v>
      </c>
      <c r="S424" s="106">
        <v>10.460999999999999</v>
      </c>
      <c r="T424" s="106">
        <v>80</v>
      </c>
      <c r="Y424" s="93"/>
      <c r="Z424" s="31"/>
    </row>
    <row r="425" spans="1:26" ht="27" thickTop="1" thickBot="1">
      <c r="A425" s="87" t="s">
        <v>382</v>
      </c>
      <c r="B425" s="87" t="s">
        <v>446</v>
      </c>
      <c r="C425" s="88" t="s">
        <v>261</v>
      </c>
      <c r="D425" s="88">
        <v>123.46799999999999</v>
      </c>
      <c r="E425" s="173">
        <f t="shared" si="25"/>
        <v>123.46799999999999</v>
      </c>
      <c r="F425" s="26"/>
      <c r="G425" s="89"/>
      <c r="H425" s="90">
        <f t="shared" si="23"/>
        <v>0</v>
      </c>
      <c r="I425" s="91">
        <f t="shared" si="24"/>
        <v>0</v>
      </c>
      <c r="J425" s="29"/>
      <c r="K425" s="92" t="s">
        <v>4</v>
      </c>
      <c r="L425" s="92" t="s">
        <v>435</v>
      </c>
      <c r="M425" s="92">
        <v>300</v>
      </c>
      <c r="N425" s="92" t="s">
        <v>305</v>
      </c>
      <c r="O425" s="92" t="s">
        <v>114</v>
      </c>
      <c r="P425" s="92" t="s">
        <v>115</v>
      </c>
      <c r="Q425" s="92">
        <v>4</v>
      </c>
      <c r="R425" s="92">
        <v>500</v>
      </c>
      <c r="S425" s="92">
        <v>10.460999999999999</v>
      </c>
      <c r="T425" s="92">
        <v>80</v>
      </c>
      <c r="Y425" s="93"/>
      <c r="Z425" s="31"/>
    </row>
    <row r="426" spans="1:26" ht="26.25" thickBot="1">
      <c r="A426" s="87" t="s">
        <v>308</v>
      </c>
      <c r="B426" s="87" t="s">
        <v>444</v>
      </c>
      <c r="C426" s="88" t="s">
        <v>261</v>
      </c>
      <c r="D426" s="88">
        <v>110.16</v>
      </c>
      <c r="E426" s="180">
        <f t="shared" si="25"/>
        <v>110.16</v>
      </c>
      <c r="F426" s="26"/>
      <c r="G426" s="89"/>
      <c r="H426" s="90">
        <f t="shared" si="23"/>
        <v>0</v>
      </c>
      <c r="I426" s="91">
        <f t="shared" si="24"/>
        <v>0</v>
      </c>
      <c r="J426" s="29"/>
      <c r="K426" s="92" t="s">
        <v>4</v>
      </c>
      <c r="L426" s="92" t="s">
        <v>435</v>
      </c>
      <c r="M426" s="92">
        <v>300</v>
      </c>
      <c r="N426" s="92" t="s">
        <v>305</v>
      </c>
      <c r="O426" s="92" t="s">
        <v>114</v>
      </c>
      <c r="P426" s="92" t="s">
        <v>115</v>
      </c>
      <c r="Q426" s="92">
        <v>4</v>
      </c>
      <c r="R426" s="92">
        <v>500</v>
      </c>
      <c r="S426" s="92">
        <v>10.460999999999999</v>
      </c>
      <c r="T426" s="92">
        <v>80</v>
      </c>
      <c r="Y426" s="93"/>
      <c r="Z426" s="31"/>
    </row>
    <row r="427" spans="1:26" ht="26.25" thickBot="1">
      <c r="A427" s="94" t="s">
        <v>310</v>
      </c>
      <c r="B427" s="94" t="s">
        <v>438</v>
      </c>
      <c r="C427" s="95" t="s">
        <v>37</v>
      </c>
      <c r="D427" s="95">
        <v>18.54</v>
      </c>
      <c r="E427" s="181">
        <f t="shared" si="25"/>
        <v>18.54</v>
      </c>
      <c r="F427" s="26"/>
      <c r="G427" s="96"/>
      <c r="H427" s="97">
        <f t="shared" si="23"/>
        <v>0</v>
      </c>
      <c r="I427" s="98">
        <f t="shared" si="24"/>
        <v>0</v>
      </c>
      <c r="J427" s="29"/>
      <c r="K427" s="99" t="s">
        <v>4</v>
      </c>
      <c r="L427" s="99" t="s">
        <v>435</v>
      </c>
      <c r="M427" s="99">
        <v>300</v>
      </c>
      <c r="N427" s="99" t="s">
        <v>305</v>
      </c>
      <c r="O427" s="99" t="s">
        <v>114</v>
      </c>
      <c r="P427" s="99" t="s">
        <v>115</v>
      </c>
      <c r="Q427" s="99">
        <v>4</v>
      </c>
      <c r="R427" s="99">
        <v>500</v>
      </c>
      <c r="S427" s="99">
        <v>10.460999999999999</v>
      </c>
      <c r="T427" s="99">
        <v>80</v>
      </c>
      <c r="Y427" s="93"/>
      <c r="Z427" s="31"/>
    </row>
    <row r="428" spans="1:26" ht="48.75" thickTop="1" thickBot="1">
      <c r="A428" s="122" t="s">
        <v>113</v>
      </c>
      <c r="B428" s="122" t="s">
        <v>1594</v>
      </c>
      <c r="C428" s="101" t="s">
        <v>37</v>
      </c>
      <c r="D428" s="102">
        <v>252.16799999999998</v>
      </c>
      <c r="E428" s="175">
        <f t="shared" si="25"/>
        <v>252.16799999999998</v>
      </c>
      <c r="F428" s="26"/>
      <c r="G428" s="103"/>
      <c r="H428" s="104">
        <f t="shared" si="23"/>
        <v>0</v>
      </c>
      <c r="I428" s="105">
        <f t="shared" si="24"/>
        <v>0</v>
      </c>
      <c r="J428" s="29"/>
      <c r="K428" s="106" t="s">
        <v>4</v>
      </c>
      <c r="L428" s="106" t="s">
        <v>435</v>
      </c>
      <c r="M428" s="106">
        <v>300</v>
      </c>
      <c r="N428" s="106" t="s">
        <v>305</v>
      </c>
      <c r="O428" s="106" t="s">
        <v>116</v>
      </c>
      <c r="P428" s="106" t="s">
        <v>117</v>
      </c>
      <c r="Q428" s="106">
        <v>4</v>
      </c>
      <c r="R428" s="106">
        <v>500</v>
      </c>
      <c r="S428" s="106">
        <v>10.460999999999999</v>
      </c>
      <c r="T428" s="106">
        <v>80</v>
      </c>
      <c r="Y428" s="125"/>
      <c r="Z428" s="31"/>
    </row>
    <row r="429" spans="1:26" ht="27" thickTop="1" thickBot="1">
      <c r="A429" s="87" t="s">
        <v>402</v>
      </c>
      <c r="B429" s="87" t="s">
        <v>447</v>
      </c>
      <c r="C429" s="88" t="s">
        <v>261</v>
      </c>
      <c r="D429" s="88">
        <v>123.46799999999999</v>
      </c>
      <c r="E429" s="173">
        <f t="shared" si="25"/>
        <v>123.46799999999999</v>
      </c>
      <c r="F429" s="26"/>
      <c r="G429" s="89"/>
      <c r="H429" s="90">
        <f t="shared" si="23"/>
        <v>0</v>
      </c>
      <c r="I429" s="91">
        <f t="shared" si="24"/>
        <v>0</v>
      </c>
      <c r="J429" s="29"/>
      <c r="K429" s="92" t="s">
        <v>4</v>
      </c>
      <c r="L429" s="92" t="s">
        <v>435</v>
      </c>
      <c r="M429" s="92">
        <v>300</v>
      </c>
      <c r="N429" s="92" t="s">
        <v>305</v>
      </c>
      <c r="O429" s="92" t="s">
        <v>116</v>
      </c>
      <c r="P429" s="92" t="s">
        <v>117</v>
      </c>
      <c r="Q429" s="92">
        <v>4</v>
      </c>
      <c r="R429" s="92">
        <v>500</v>
      </c>
      <c r="S429" s="92">
        <v>10.460999999999999</v>
      </c>
      <c r="T429" s="92">
        <v>80</v>
      </c>
      <c r="Y429" s="93"/>
      <c r="Z429" s="31"/>
    </row>
    <row r="430" spans="1:26" ht="26.25" thickBot="1">
      <c r="A430" s="87" t="s">
        <v>340</v>
      </c>
      <c r="B430" s="87" t="s">
        <v>445</v>
      </c>
      <c r="C430" s="88" t="s">
        <v>261</v>
      </c>
      <c r="D430" s="88">
        <v>110.16</v>
      </c>
      <c r="E430" s="180">
        <f t="shared" si="25"/>
        <v>110.16</v>
      </c>
      <c r="F430" s="26"/>
      <c r="G430" s="89"/>
      <c r="H430" s="90">
        <f t="shared" si="23"/>
        <v>0</v>
      </c>
      <c r="I430" s="91">
        <f t="shared" si="24"/>
        <v>0</v>
      </c>
      <c r="J430" s="29"/>
      <c r="K430" s="92" t="s">
        <v>4</v>
      </c>
      <c r="L430" s="92" t="s">
        <v>435</v>
      </c>
      <c r="M430" s="92">
        <v>300</v>
      </c>
      <c r="N430" s="92" t="s">
        <v>305</v>
      </c>
      <c r="O430" s="92" t="s">
        <v>116</v>
      </c>
      <c r="P430" s="92" t="s">
        <v>117</v>
      </c>
      <c r="Q430" s="92">
        <v>4</v>
      </c>
      <c r="R430" s="92">
        <v>500</v>
      </c>
      <c r="S430" s="92">
        <v>10.460999999999999</v>
      </c>
      <c r="T430" s="92">
        <v>80</v>
      </c>
      <c r="Y430" s="123"/>
      <c r="Z430" s="31"/>
    </row>
    <row r="431" spans="1:26" ht="26.25" thickBot="1">
      <c r="A431" s="94" t="s">
        <v>342</v>
      </c>
      <c r="B431" s="94" t="s">
        <v>441</v>
      </c>
      <c r="C431" s="95" t="s">
        <v>37</v>
      </c>
      <c r="D431" s="88">
        <v>18.54</v>
      </c>
      <c r="E431" s="181">
        <f t="shared" si="25"/>
        <v>18.54</v>
      </c>
      <c r="F431" s="26"/>
      <c r="G431" s="96"/>
      <c r="H431" s="97">
        <f t="shared" si="23"/>
        <v>0</v>
      </c>
      <c r="I431" s="98">
        <f t="shared" si="24"/>
        <v>0</v>
      </c>
      <c r="J431" s="29"/>
      <c r="K431" s="99" t="s">
        <v>4</v>
      </c>
      <c r="L431" s="99" t="s">
        <v>435</v>
      </c>
      <c r="M431" s="99">
        <v>300</v>
      </c>
      <c r="N431" s="99" t="s">
        <v>305</v>
      </c>
      <c r="O431" s="99" t="s">
        <v>116</v>
      </c>
      <c r="P431" s="99" t="s">
        <v>117</v>
      </c>
      <c r="Q431" s="99">
        <v>4</v>
      </c>
      <c r="R431" s="99">
        <v>500</v>
      </c>
      <c r="S431" s="99">
        <v>10.460999999999999</v>
      </c>
      <c r="T431" s="99">
        <v>80</v>
      </c>
      <c r="Y431" s="93"/>
      <c r="Z431" s="31"/>
    </row>
    <row r="432" spans="1:26" ht="33" thickTop="1" thickBot="1">
      <c r="A432" s="117" t="s">
        <v>367</v>
      </c>
      <c r="B432" s="117" t="s">
        <v>368</v>
      </c>
      <c r="C432" s="118" t="s">
        <v>261</v>
      </c>
      <c r="D432" s="119">
        <v>33.095999999999997</v>
      </c>
      <c r="E432" s="177">
        <f t="shared" si="25"/>
        <v>33.095999999999997</v>
      </c>
      <c r="F432" s="26"/>
      <c r="G432" s="143"/>
      <c r="H432" s="144">
        <f t="shared" si="23"/>
        <v>0</v>
      </c>
      <c r="I432" s="145">
        <f t="shared" si="24"/>
        <v>0</v>
      </c>
      <c r="J432" s="29"/>
      <c r="K432" s="120" t="s">
        <v>4</v>
      </c>
      <c r="L432" s="120" t="s">
        <v>435</v>
      </c>
      <c r="M432" s="120">
        <v>300</v>
      </c>
      <c r="N432" s="120"/>
      <c r="O432" s="120" t="s">
        <v>114</v>
      </c>
      <c r="P432" s="120" t="s">
        <v>115</v>
      </c>
      <c r="Q432" s="120"/>
      <c r="R432" s="120">
        <v>500</v>
      </c>
      <c r="S432" s="120"/>
      <c r="T432" s="120"/>
      <c r="Y432" s="93"/>
      <c r="Z432" s="31"/>
    </row>
    <row r="433" spans="1:26" ht="33" thickTop="1" thickBot="1">
      <c r="A433" s="117" t="s">
        <v>344</v>
      </c>
      <c r="B433" s="117" t="s">
        <v>345</v>
      </c>
      <c r="C433" s="118" t="s">
        <v>261</v>
      </c>
      <c r="D433" s="119">
        <v>42.564</v>
      </c>
      <c r="E433" s="177">
        <f t="shared" si="25"/>
        <v>42.564</v>
      </c>
      <c r="F433" s="26"/>
      <c r="G433" s="112"/>
      <c r="H433" s="113">
        <f t="shared" si="23"/>
        <v>0</v>
      </c>
      <c r="I433" s="114">
        <f t="shared" si="24"/>
        <v>0</v>
      </c>
      <c r="J433" s="29"/>
      <c r="K433" s="120" t="s">
        <v>4</v>
      </c>
      <c r="L433" s="120" t="s">
        <v>435</v>
      </c>
      <c r="M433" s="120">
        <v>300</v>
      </c>
      <c r="N433" s="120"/>
      <c r="O433" s="120" t="s">
        <v>116</v>
      </c>
      <c r="P433" s="120" t="s">
        <v>117</v>
      </c>
      <c r="Q433" s="120"/>
      <c r="R433" s="120">
        <v>500</v>
      </c>
      <c r="S433" s="120"/>
      <c r="T433" s="120"/>
      <c r="Y433" s="93"/>
      <c r="Z433" s="31"/>
    </row>
    <row r="434" spans="1:26" ht="48.75" thickTop="1" thickBot="1">
      <c r="A434" s="117" t="s">
        <v>448</v>
      </c>
      <c r="B434" s="117" t="s">
        <v>449</v>
      </c>
      <c r="C434" s="118" t="s">
        <v>37</v>
      </c>
      <c r="D434" s="119">
        <v>65.099999999999994</v>
      </c>
      <c r="E434" s="177">
        <f t="shared" si="25"/>
        <v>65.099999999999994</v>
      </c>
      <c r="F434" s="26"/>
      <c r="G434" s="112"/>
      <c r="H434" s="113">
        <f>IF(G434*E434&gt;0,G434*E434,0)</f>
        <v>0</v>
      </c>
      <c r="I434" s="114">
        <f t="shared" si="24"/>
        <v>0</v>
      </c>
      <c r="J434" s="29"/>
      <c r="K434" s="120" t="s">
        <v>12</v>
      </c>
      <c r="L434" s="120" t="s">
        <v>450</v>
      </c>
      <c r="M434" s="120" t="s">
        <v>276</v>
      </c>
      <c r="N434" s="120" t="s">
        <v>276</v>
      </c>
      <c r="O434" s="120" t="s">
        <v>276</v>
      </c>
      <c r="P434" s="120" t="s">
        <v>276</v>
      </c>
      <c r="Q434" s="120" t="s">
        <v>276</v>
      </c>
      <c r="R434" s="120" t="s">
        <v>276</v>
      </c>
      <c r="S434" s="120">
        <v>1.8959999999999999</v>
      </c>
      <c r="T434" s="120" t="s">
        <v>276</v>
      </c>
      <c r="Y434" s="93"/>
      <c r="Z434" s="31"/>
    </row>
    <row r="435" spans="1:26" ht="49.15" customHeight="1" thickTop="1" thickBot="1">
      <c r="A435" s="116" t="s">
        <v>451</v>
      </c>
      <c r="B435" s="117" t="s">
        <v>452</v>
      </c>
      <c r="C435" s="118" t="s">
        <v>37</v>
      </c>
      <c r="D435" s="119">
        <v>72.647999999999996</v>
      </c>
      <c r="E435" s="177">
        <f t="shared" ref="E435:E437" si="26">D435-D435*$E$5</f>
        <v>72.647999999999996</v>
      </c>
      <c r="F435" s="26"/>
      <c r="G435" s="112"/>
      <c r="H435" s="113">
        <f t="shared" ref="H435:H437" si="27">IF(G435*E435&gt;0,G435*E435,0)</f>
        <v>0</v>
      </c>
      <c r="I435" s="114">
        <f t="shared" ref="I435:I437" si="28">IF(G435*E435&gt;0,G435*E435,0)*$E$4*1.01</f>
        <v>0</v>
      </c>
      <c r="J435" s="29"/>
      <c r="K435" s="120" t="s">
        <v>12</v>
      </c>
      <c r="L435" s="120" t="s">
        <v>450</v>
      </c>
      <c r="M435" s="120" t="s">
        <v>276</v>
      </c>
      <c r="N435" s="120" t="s">
        <v>276</v>
      </c>
      <c r="O435" s="120" t="s">
        <v>116</v>
      </c>
      <c r="P435" s="120" t="s">
        <v>276</v>
      </c>
      <c r="Q435" s="120" t="s">
        <v>276</v>
      </c>
      <c r="R435" s="120" t="s">
        <v>276</v>
      </c>
      <c r="S435" s="120">
        <v>1.8959999999999999</v>
      </c>
      <c r="T435" s="120" t="s">
        <v>276</v>
      </c>
      <c r="Y435" s="93"/>
      <c r="Z435" s="31"/>
    </row>
    <row r="436" spans="1:26" ht="60" customHeight="1" thickTop="1" thickBot="1">
      <c r="A436" s="116" t="s">
        <v>453</v>
      </c>
      <c r="B436" s="117" t="s">
        <v>454</v>
      </c>
      <c r="C436" s="118" t="s">
        <v>37</v>
      </c>
      <c r="D436" s="119">
        <v>84.983999999999995</v>
      </c>
      <c r="E436" s="177">
        <f t="shared" si="26"/>
        <v>84.983999999999995</v>
      </c>
      <c r="F436" s="26"/>
      <c r="G436" s="112"/>
      <c r="H436" s="113">
        <f t="shared" si="27"/>
        <v>0</v>
      </c>
      <c r="I436" s="114">
        <f t="shared" si="28"/>
        <v>0</v>
      </c>
      <c r="J436" s="29"/>
      <c r="K436" s="120" t="s">
        <v>12</v>
      </c>
      <c r="L436" s="120" t="s">
        <v>450</v>
      </c>
      <c r="M436" s="120" t="s">
        <v>276</v>
      </c>
      <c r="N436" s="120" t="s">
        <v>276</v>
      </c>
      <c r="O436" s="120" t="s">
        <v>455</v>
      </c>
      <c r="P436" s="120" t="s">
        <v>276</v>
      </c>
      <c r="Q436" s="120" t="s">
        <v>276</v>
      </c>
      <c r="R436" s="120" t="s">
        <v>276</v>
      </c>
      <c r="S436" s="120">
        <v>2.577</v>
      </c>
      <c r="T436" s="120" t="s">
        <v>276</v>
      </c>
      <c r="Y436" s="93"/>
      <c r="Z436" s="31"/>
    </row>
    <row r="437" spans="1:26" ht="58.15" customHeight="1" thickTop="1" thickBot="1">
      <c r="A437" s="146" t="s">
        <v>456</v>
      </c>
      <c r="B437" s="147" t="s">
        <v>457</v>
      </c>
      <c r="C437" s="148" t="s">
        <v>37</v>
      </c>
      <c r="D437" s="149">
        <v>90.876000000000005</v>
      </c>
      <c r="E437" s="182">
        <f t="shared" si="26"/>
        <v>90.876000000000005</v>
      </c>
      <c r="F437" s="26"/>
      <c r="G437" s="150"/>
      <c r="H437" s="151">
        <f t="shared" si="27"/>
        <v>0</v>
      </c>
      <c r="I437" s="152">
        <f t="shared" si="28"/>
        <v>0</v>
      </c>
      <c r="J437" s="29"/>
      <c r="K437" s="153" t="s">
        <v>12</v>
      </c>
      <c r="L437" s="153" t="s">
        <v>450</v>
      </c>
      <c r="M437" s="153" t="s">
        <v>276</v>
      </c>
      <c r="N437" s="153" t="s">
        <v>276</v>
      </c>
      <c r="O437" s="153" t="s">
        <v>116</v>
      </c>
      <c r="P437" s="153" t="s">
        <v>276</v>
      </c>
      <c r="Q437" s="153" t="s">
        <v>276</v>
      </c>
      <c r="R437" s="153" t="s">
        <v>276</v>
      </c>
      <c r="S437" s="153">
        <v>2.577</v>
      </c>
      <c r="T437" s="153" t="s">
        <v>276</v>
      </c>
      <c r="Y437" s="93"/>
      <c r="Z437" s="31"/>
    </row>
    <row r="438" spans="1:26" ht="40.5" thickTop="1" thickBot="1">
      <c r="A438" s="74"/>
      <c r="B438" s="75" t="s">
        <v>458</v>
      </c>
      <c r="C438" s="58"/>
      <c r="D438" s="58"/>
      <c r="E438" s="171"/>
      <c r="F438" s="26"/>
      <c r="G438" s="76"/>
      <c r="H438" s="58"/>
      <c r="I438" s="77"/>
      <c r="J438" s="29"/>
      <c r="K438" s="78"/>
      <c r="L438" s="78"/>
      <c r="M438" s="78"/>
      <c r="N438" s="78"/>
      <c r="O438" s="78"/>
      <c r="P438" s="78"/>
      <c r="Q438" s="78"/>
      <c r="R438" s="78"/>
      <c r="S438" s="78"/>
      <c r="T438" s="78"/>
    </row>
    <row r="439" spans="1:26" ht="32.450000000000003" customHeight="1" thickTop="1" thickBot="1">
      <c r="A439" s="108" t="s">
        <v>459</v>
      </c>
      <c r="B439" s="109" t="s">
        <v>460</v>
      </c>
      <c r="C439" s="110" t="s">
        <v>261</v>
      </c>
      <c r="D439" s="111">
        <v>3.5640000000000001</v>
      </c>
      <c r="E439" s="176">
        <f t="shared" ref="E439:E451" si="29">D439-D439*$E$5</f>
        <v>3.5640000000000001</v>
      </c>
      <c r="F439" s="26"/>
      <c r="G439" s="112"/>
      <c r="H439" s="113">
        <f t="shared" ref="H439:H451" si="30">IF(G439*E439&gt;0,G439*E439,0)</f>
        <v>0</v>
      </c>
      <c r="I439" s="114">
        <f t="shared" ref="I439:I451" si="31">IF(G439*E439&gt;0,G439*E439,0)*$E$4*1.01</f>
        <v>0</v>
      </c>
      <c r="J439" s="29"/>
      <c r="K439" s="115" t="s">
        <v>12</v>
      </c>
      <c r="L439" s="115" t="s">
        <v>450</v>
      </c>
      <c r="M439" s="115" t="s">
        <v>276</v>
      </c>
      <c r="N439" s="115" t="s">
        <v>276</v>
      </c>
      <c r="O439" s="115" t="s">
        <v>257</v>
      </c>
      <c r="P439" s="115" t="s">
        <v>276</v>
      </c>
      <c r="Q439" s="115" t="s">
        <v>276</v>
      </c>
      <c r="R439" s="115" t="s">
        <v>276</v>
      </c>
      <c r="S439" s="115">
        <v>0.04</v>
      </c>
      <c r="T439" s="115" t="s">
        <v>276</v>
      </c>
      <c r="Y439" s="93"/>
      <c r="Z439" s="31"/>
    </row>
    <row r="440" spans="1:26" ht="33" thickTop="1" thickBot="1">
      <c r="A440" s="116" t="s">
        <v>461</v>
      </c>
      <c r="B440" s="117" t="s">
        <v>462</v>
      </c>
      <c r="C440" s="118" t="s">
        <v>261</v>
      </c>
      <c r="D440" s="119">
        <v>3.2039999999999997</v>
      </c>
      <c r="E440" s="177">
        <f t="shared" si="29"/>
        <v>3.2039999999999997</v>
      </c>
      <c r="F440" s="26"/>
      <c r="G440" s="112"/>
      <c r="H440" s="113">
        <f t="shared" si="30"/>
        <v>0</v>
      </c>
      <c r="I440" s="114">
        <f t="shared" si="31"/>
        <v>0</v>
      </c>
      <c r="J440" s="29"/>
      <c r="K440" s="120" t="s">
        <v>12</v>
      </c>
      <c r="L440" s="120" t="s">
        <v>450</v>
      </c>
      <c r="M440" s="120" t="s">
        <v>276</v>
      </c>
      <c r="N440" s="120" t="s">
        <v>276</v>
      </c>
      <c r="O440" s="120" t="s">
        <v>114</v>
      </c>
      <c r="P440" s="120" t="s">
        <v>276</v>
      </c>
      <c r="Q440" s="120" t="s">
        <v>276</v>
      </c>
      <c r="R440" s="120" t="s">
        <v>276</v>
      </c>
      <c r="S440" s="120">
        <v>0.04</v>
      </c>
      <c r="T440" s="120" t="s">
        <v>276</v>
      </c>
      <c r="Y440" s="93"/>
      <c r="Z440" s="31"/>
    </row>
    <row r="441" spans="1:26" ht="33" thickTop="1" thickBot="1">
      <c r="A441" s="116" t="s">
        <v>463</v>
      </c>
      <c r="B441" s="117" t="s">
        <v>464</v>
      </c>
      <c r="C441" s="118" t="s">
        <v>261</v>
      </c>
      <c r="D441" s="119">
        <v>3.6959999999999997</v>
      </c>
      <c r="E441" s="177">
        <f t="shared" si="29"/>
        <v>3.6959999999999997</v>
      </c>
      <c r="F441" s="26"/>
      <c r="G441" s="112"/>
      <c r="H441" s="113">
        <f t="shared" si="30"/>
        <v>0</v>
      </c>
      <c r="I441" s="114">
        <f t="shared" si="31"/>
        <v>0</v>
      </c>
      <c r="J441" s="29"/>
      <c r="K441" s="120" t="s">
        <v>12</v>
      </c>
      <c r="L441" s="120" t="s">
        <v>450</v>
      </c>
      <c r="M441" s="120" t="s">
        <v>276</v>
      </c>
      <c r="N441" s="120" t="s">
        <v>276</v>
      </c>
      <c r="O441" s="120" t="s">
        <v>257</v>
      </c>
      <c r="P441" s="120" t="s">
        <v>276</v>
      </c>
      <c r="Q441" s="120" t="s">
        <v>276</v>
      </c>
      <c r="R441" s="120" t="s">
        <v>276</v>
      </c>
      <c r="S441" s="120">
        <v>5.3999999999999999E-2</v>
      </c>
      <c r="T441" s="120" t="s">
        <v>276</v>
      </c>
      <c r="Y441" s="93"/>
      <c r="Z441" s="31"/>
    </row>
    <row r="442" spans="1:26" ht="33" thickTop="1" thickBot="1">
      <c r="A442" s="116" t="s">
        <v>465</v>
      </c>
      <c r="B442" s="117" t="s">
        <v>466</v>
      </c>
      <c r="C442" s="118" t="s">
        <v>261</v>
      </c>
      <c r="D442" s="119">
        <v>3.6599999999999997</v>
      </c>
      <c r="E442" s="177">
        <f t="shared" si="29"/>
        <v>3.6599999999999997</v>
      </c>
      <c r="F442" s="26"/>
      <c r="G442" s="112"/>
      <c r="H442" s="113">
        <f t="shared" si="30"/>
        <v>0</v>
      </c>
      <c r="I442" s="114">
        <f t="shared" si="31"/>
        <v>0</v>
      </c>
      <c r="J442" s="29"/>
      <c r="K442" s="120" t="s">
        <v>12</v>
      </c>
      <c r="L442" s="120" t="s">
        <v>450</v>
      </c>
      <c r="M442" s="120" t="s">
        <v>276</v>
      </c>
      <c r="N442" s="120" t="s">
        <v>276</v>
      </c>
      <c r="O442" s="120" t="s">
        <v>114</v>
      </c>
      <c r="P442" s="120" t="s">
        <v>276</v>
      </c>
      <c r="Q442" s="120" t="s">
        <v>276</v>
      </c>
      <c r="R442" s="120" t="s">
        <v>276</v>
      </c>
      <c r="S442" s="120">
        <v>5.6000000000000001E-2</v>
      </c>
      <c r="T442" s="120" t="s">
        <v>276</v>
      </c>
      <c r="Y442" s="93"/>
      <c r="Z442" s="31"/>
    </row>
    <row r="443" spans="1:26" ht="33" thickTop="1" thickBot="1">
      <c r="A443" s="116" t="s">
        <v>467</v>
      </c>
      <c r="B443" s="117" t="s">
        <v>468</v>
      </c>
      <c r="C443" s="118" t="s">
        <v>37</v>
      </c>
      <c r="D443" s="119">
        <v>15.515999999999998</v>
      </c>
      <c r="E443" s="177">
        <f t="shared" si="29"/>
        <v>15.515999999999998</v>
      </c>
      <c r="F443" s="26"/>
      <c r="G443" s="112"/>
      <c r="H443" s="113">
        <f t="shared" si="30"/>
        <v>0</v>
      </c>
      <c r="I443" s="114">
        <f t="shared" si="31"/>
        <v>0</v>
      </c>
      <c r="J443" s="29"/>
      <c r="K443" s="120" t="s">
        <v>12</v>
      </c>
      <c r="L443" s="120" t="s">
        <v>304</v>
      </c>
      <c r="M443" s="120" t="s">
        <v>276</v>
      </c>
      <c r="N443" s="120" t="s">
        <v>276</v>
      </c>
      <c r="O443" s="120" t="s">
        <v>114</v>
      </c>
      <c r="P443" s="120" t="s">
        <v>276</v>
      </c>
      <c r="Q443" s="120" t="s">
        <v>276</v>
      </c>
      <c r="R443" s="120" t="s">
        <v>276</v>
      </c>
      <c r="S443" s="120">
        <v>0.38</v>
      </c>
      <c r="T443" s="120" t="s">
        <v>276</v>
      </c>
      <c r="Y443" s="93"/>
      <c r="Z443" s="31"/>
    </row>
    <row r="444" spans="1:26" ht="33" thickTop="1" thickBot="1">
      <c r="A444" s="116" t="s">
        <v>469</v>
      </c>
      <c r="B444" s="117" t="s">
        <v>470</v>
      </c>
      <c r="C444" s="118" t="s">
        <v>261</v>
      </c>
      <c r="D444" s="119">
        <v>4.5599999999999996</v>
      </c>
      <c r="E444" s="177">
        <f t="shared" si="29"/>
        <v>4.5599999999999996</v>
      </c>
      <c r="F444" s="26"/>
      <c r="G444" s="112"/>
      <c r="H444" s="113">
        <f t="shared" si="30"/>
        <v>0</v>
      </c>
      <c r="I444" s="114">
        <f t="shared" si="31"/>
        <v>0</v>
      </c>
      <c r="J444" s="29"/>
      <c r="K444" s="120" t="s">
        <v>12</v>
      </c>
      <c r="L444" s="120" t="s">
        <v>304</v>
      </c>
      <c r="M444" s="120" t="s">
        <v>276</v>
      </c>
      <c r="N444" s="120" t="s">
        <v>276</v>
      </c>
      <c r="O444" s="120" t="s">
        <v>114</v>
      </c>
      <c r="P444" s="120" t="s">
        <v>276</v>
      </c>
      <c r="Q444" s="120" t="s">
        <v>276</v>
      </c>
      <c r="R444" s="120" t="s">
        <v>276</v>
      </c>
      <c r="S444" s="120">
        <v>9.4E-2</v>
      </c>
      <c r="T444" s="120" t="s">
        <v>276</v>
      </c>
      <c r="Y444" s="93"/>
      <c r="Z444" s="31"/>
    </row>
    <row r="445" spans="1:26" ht="33" thickTop="1" thickBot="1">
      <c r="A445" s="116" t="s">
        <v>471</v>
      </c>
      <c r="B445" s="117" t="s">
        <v>472</v>
      </c>
      <c r="C445" s="118" t="s">
        <v>261</v>
      </c>
      <c r="D445" s="119">
        <v>4.5599999999999996</v>
      </c>
      <c r="E445" s="177">
        <f t="shared" si="29"/>
        <v>4.5599999999999996</v>
      </c>
      <c r="F445" s="26"/>
      <c r="G445" s="112"/>
      <c r="H445" s="113">
        <f t="shared" si="30"/>
        <v>0</v>
      </c>
      <c r="I445" s="114">
        <f t="shared" si="31"/>
        <v>0</v>
      </c>
      <c r="J445" s="29"/>
      <c r="K445" s="120" t="s">
        <v>12</v>
      </c>
      <c r="L445" s="120" t="s">
        <v>304</v>
      </c>
      <c r="M445" s="120" t="s">
        <v>276</v>
      </c>
      <c r="N445" s="120" t="s">
        <v>276</v>
      </c>
      <c r="O445" s="120" t="s">
        <v>116</v>
      </c>
      <c r="P445" s="120" t="s">
        <v>276</v>
      </c>
      <c r="Q445" s="120" t="s">
        <v>276</v>
      </c>
      <c r="R445" s="120" t="s">
        <v>276</v>
      </c>
      <c r="S445" s="120">
        <v>9.4E-2</v>
      </c>
      <c r="T445" s="120" t="s">
        <v>276</v>
      </c>
      <c r="Y445" s="93"/>
      <c r="Z445" s="31"/>
    </row>
    <row r="446" spans="1:26" ht="33" thickTop="1" thickBot="1">
      <c r="A446" s="116" t="s">
        <v>473</v>
      </c>
      <c r="B446" s="117" t="s">
        <v>474</v>
      </c>
      <c r="C446" s="118" t="s">
        <v>37</v>
      </c>
      <c r="D446" s="119">
        <v>34.655999999999999</v>
      </c>
      <c r="E446" s="177">
        <f t="shared" si="29"/>
        <v>34.655999999999999</v>
      </c>
      <c r="F446" s="26"/>
      <c r="G446" s="112"/>
      <c r="H446" s="113">
        <f t="shared" si="30"/>
        <v>0</v>
      </c>
      <c r="I446" s="114">
        <f t="shared" si="31"/>
        <v>0</v>
      </c>
      <c r="J446" s="29"/>
      <c r="K446" s="120" t="s">
        <v>12</v>
      </c>
      <c r="L446" s="120" t="s">
        <v>304</v>
      </c>
      <c r="M446" s="120" t="s">
        <v>276</v>
      </c>
      <c r="N446" s="120" t="s">
        <v>276</v>
      </c>
      <c r="O446" s="120" t="s">
        <v>114</v>
      </c>
      <c r="P446" s="120" t="s">
        <v>276</v>
      </c>
      <c r="Q446" s="120" t="s">
        <v>276</v>
      </c>
      <c r="R446" s="120" t="s">
        <v>276</v>
      </c>
      <c r="S446" s="120">
        <v>1.6240000000000001</v>
      </c>
      <c r="T446" s="120" t="s">
        <v>276</v>
      </c>
      <c r="Y446" s="93"/>
      <c r="Z446" s="31"/>
    </row>
    <row r="447" spans="1:26" ht="33" thickTop="1" thickBot="1">
      <c r="A447" s="116" t="s">
        <v>475</v>
      </c>
      <c r="B447" s="117" t="s">
        <v>476</v>
      </c>
      <c r="C447" s="118" t="s">
        <v>37</v>
      </c>
      <c r="D447" s="119">
        <v>37.56</v>
      </c>
      <c r="E447" s="177">
        <f t="shared" si="29"/>
        <v>37.56</v>
      </c>
      <c r="F447" s="26"/>
      <c r="G447" s="112"/>
      <c r="H447" s="113">
        <f t="shared" si="30"/>
        <v>0</v>
      </c>
      <c r="I447" s="114">
        <f t="shared" si="31"/>
        <v>0</v>
      </c>
      <c r="J447" s="29"/>
      <c r="K447" s="120" t="s">
        <v>12</v>
      </c>
      <c r="L447" s="120" t="s">
        <v>304</v>
      </c>
      <c r="M447" s="120" t="s">
        <v>276</v>
      </c>
      <c r="N447" s="120" t="s">
        <v>276</v>
      </c>
      <c r="O447" s="120" t="s">
        <v>116</v>
      </c>
      <c r="P447" s="120" t="s">
        <v>276</v>
      </c>
      <c r="Q447" s="120" t="s">
        <v>276</v>
      </c>
      <c r="R447" s="120" t="s">
        <v>276</v>
      </c>
      <c r="S447" s="120">
        <v>1.6240000000000001</v>
      </c>
      <c r="T447" s="120" t="s">
        <v>276</v>
      </c>
      <c r="Y447" s="93"/>
      <c r="Z447" s="31"/>
    </row>
    <row r="448" spans="1:26" ht="33" thickTop="1" thickBot="1">
      <c r="A448" s="116" t="s">
        <v>477</v>
      </c>
      <c r="B448" s="117" t="s">
        <v>478</v>
      </c>
      <c r="C448" s="118" t="s">
        <v>37</v>
      </c>
      <c r="D448" s="119">
        <v>36.695999999999998</v>
      </c>
      <c r="E448" s="177">
        <f t="shared" si="29"/>
        <v>36.695999999999998</v>
      </c>
      <c r="F448" s="26"/>
      <c r="G448" s="112"/>
      <c r="H448" s="113">
        <f t="shared" si="30"/>
        <v>0</v>
      </c>
      <c r="I448" s="114">
        <f t="shared" si="31"/>
        <v>0</v>
      </c>
      <c r="J448" s="29"/>
      <c r="K448" s="120" t="s">
        <v>12</v>
      </c>
      <c r="L448" s="120" t="s">
        <v>304</v>
      </c>
      <c r="M448" s="120" t="s">
        <v>276</v>
      </c>
      <c r="N448" s="120" t="s">
        <v>276</v>
      </c>
      <c r="O448" s="120" t="s">
        <v>114</v>
      </c>
      <c r="P448" s="120" t="s">
        <v>276</v>
      </c>
      <c r="Q448" s="120" t="s">
        <v>276</v>
      </c>
      <c r="R448" s="120" t="s">
        <v>276</v>
      </c>
      <c r="S448" s="120">
        <v>1.82</v>
      </c>
      <c r="T448" s="120" t="s">
        <v>276</v>
      </c>
      <c r="Y448" s="93"/>
      <c r="Z448" s="31"/>
    </row>
    <row r="449" spans="1:26" ht="33" thickTop="1" thickBot="1">
      <c r="A449" s="116" t="s">
        <v>479</v>
      </c>
      <c r="B449" s="117" t="s">
        <v>480</v>
      </c>
      <c r="C449" s="118" t="s">
        <v>37</v>
      </c>
      <c r="D449" s="119">
        <v>38.58</v>
      </c>
      <c r="E449" s="177">
        <f t="shared" si="29"/>
        <v>38.58</v>
      </c>
      <c r="F449" s="26"/>
      <c r="G449" s="112"/>
      <c r="H449" s="113">
        <f t="shared" si="30"/>
        <v>0</v>
      </c>
      <c r="I449" s="114">
        <f t="shared" si="31"/>
        <v>0</v>
      </c>
      <c r="J449" s="29"/>
      <c r="K449" s="120" t="s">
        <v>12</v>
      </c>
      <c r="L449" s="120" t="s">
        <v>304</v>
      </c>
      <c r="M449" s="120" t="s">
        <v>276</v>
      </c>
      <c r="N449" s="120" t="s">
        <v>276</v>
      </c>
      <c r="O449" s="120" t="s">
        <v>114</v>
      </c>
      <c r="P449" s="120" t="s">
        <v>276</v>
      </c>
      <c r="Q449" s="120" t="s">
        <v>276</v>
      </c>
      <c r="R449" s="120" t="s">
        <v>276</v>
      </c>
      <c r="S449" s="120">
        <v>2.1</v>
      </c>
      <c r="T449" s="120" t="s">
        <v>276</v>
      </c>
      <c r="Y449" s="93"/>
      <c r="Z449" s="31"/>
    </row>
    <row r="450" spans="1:26" ht="33" thickTop="1" thickBot="1">
      <c r="A450" s="116" t="s">
        <v>481</v>
      </c>
      <c r="B450" s="117" t="s">
        <v>482</v>
      </c>
      <c r="C450" s="118" t="s">
        <v>37</v>
      </c>
      <c r="D450" s="119">
        <v>41.808</v>
      </c>
      <c r="E450" s="177">
        <f t="shared" si="29"/>
        <v>41.808</v>
      </c>
      <c r="F450" s="26"/>
      <c r="G450" s="112"/>
      <c r="H450" s="113">
        <f t="shared" si="30"/>
        <v>0</v>
      </c>
      <c r="I450" s="114">
        <f t="shared" si="31"/>
        <v>0</v>
      </c>
      <c r="J450" s="29"/>
      <c r="K450" s="120" t="s">
        <v>12</v>
      </c>
      <c r="L450" s="120" t="s">
        <v>304</v>
      </c>
      <c r="M450" s="120" t="s">
        <v>276</v>
      </c>
      <c r="N450" s="120" t="s">
        <v>276</v>
      </c>
      <c r="O450" s="120" t="s">
        <v>116</v>
      </c>
      <c r="P450" s="120" t="s">
        <v>276</v>
      </c>
      <c r="Q450" s="120" t="s">
        <v>276</v>
      </c>
      <c r="R450" s="120" t="s">
        <v>276</v>
      </c>
      <c r="S450" s="120">
        <v>2.1</v>
      </c>
      <c r="T450" s="120" t="s">
        <v>276</v>
      </c>
      <c r="Y450" s="93"/>
      <c r="Z450" s="31"/>
    </row>
    <row r="451" spans="1:26" ht="33" thickTop="1" thickBot="1">
      <c r="A451" s="116" t="s">
        <v>483</v>
      </c>
      <c r="B451" s="117" t="s">
        <v>484</v>
      </c>
      <c r="C451" s="118" t="s">
        <v>37</v>
      </c>
      <c r="D451" s="119">
        <v>15.515999999999998</v>
      </c>
      <c r="E451" s="177">
        <f t="shared" si="29"/>
        <v>15.515999999999998</v>
      </c>
      <c r="F451" s="26"/>
      <c r="G451" s="112"/>
      <c r="H451" s="113">
        <f t="shared" si="30"/>
        <v>0</v>
      </c>
      <c r="I451" s="114">
        <f t="shared" si="31"/>
        <v>0</v>
      </c>
      <c r="J451" s="29"/>
      <c r="K451" s="120" t="s">
        <v>12</v>
      </c>
      <c r="L451" s="120" t="s">
        <v>304</v>
      </c>
      <c r="M451" s="120" t="s">
        <v>276</v>
      </c>
      <c r="N451" s="120" t="s">
        <v>276</v>
      </c>
      <c r="O451" s="120" t="s">
        <v>116</v>
      </c>
      <c r="P451" s="120" t="s">
        <v>276</v>
      </c>
      <c r="Q451" s="120" t="s">
        <v>276</v>
      </c>
      <c r="R451" s="120" t="s">
        <v>276</v>
      </c>
      <c r="S451" s="120">
        <v>0.38</v>
      </c>
      <c r="T451" s="120" t="s">
        <v>276</v>
      </c>
      <c r="Y451" s="93"/>
      <c r="Z451" s="31"/>
    </row>
    <row r="452" spans="1:26" ht="33" thickTop="1" thickBot="1">
      <c r="A452" s="117" t="s">
        <v>485</v>
      </c>
      <c r="B452" s="117" t="s">
        <v>486</v>
      </c>
      <c r="C452" s="118" t="s">
        <v>261</v>
      </c>
      <c r="D452" s="119">
        <v>2.448</v>
      </c>
      <c r="E452" s="177">
        <f>D452-D452*$E$5</f>
        <v>2.448</v>
      </c>
      <c r="F452" s="26"/>
      <c r="G452" s="143"/>
      <c r="H452" s="144">
        <f t="shared" si="23"/>
        <v>0</v>
      </c>
      <c r="I452" s="145">
        <f>IF(G452*E452&gt;0,G452*E452,0)*$E$4*1.01</f>
        <v>0</v>
      </c>
      <c r="J452" s="29"/>
      <c r="K452" s="120" t="s">
        <v>12</v>
      </c>
      <c r="L452" s="120" t="s">
        <v>487</v>
      </c>
      <c r="M452" s="120" t="s">
        <v>276</v>
      </c>
      <c r="N452" s="120" t="s">
        <v>276</v>
      </c>
      <c r="O452" s="120" t="s">
        <v>114</v>
      </c>
      <c r="P452" s="120" t="s">
        <v>276</v>
      </c>
      <c r="Q452" s="120" t="s">
        <v>276</v>
      </c>
      <c r="R452" s="120" t="s">
        <v>276</v>
      </c>
      <c r="S452" s="120">
        <v>5.5E-2</v>
      </c>
      <c r="T452" s="120" t="s">
        <v>276</v>
      </c>
      <c r="Y452" s="93"/>
      <c r="Z452" s="31"/>
    </row>
    <row r="453" spans="1:26" ht="33" thickTop="1" thickBot="1">
      <c r="A453" s="117" t="s">
        <v>488</v>
      </c>
      <c r="B453" s="117" t="s">
        <v>489</v>
      </c>
      <c r="C453" s="118" t="s">
        <v>261</v>
      </c>
      <c r="D453" s="119">
        <v>2.448</v>
      </c>
      <c r="E453" s="177">
        <f>D453-D453*$E$5</f>
        <v>2.448</v>
      </c>
      <c r="F453" s="26"/>
      <c r="G453" s="143"/>
      <c r="H453" s="144">
        <f t="shared" si="23"/>
        <v>0</v>
      </c>
      <c r="I453" s="145">
        <f>IF(G453*E453&gt;0,G453*E453,0)*$E$4*1.01</f>
        <v>0</v>
      </c>
      <c r="J453" s="29"/>
      <c r="K453" s="120" t="s">
        <v>12</v>
      </c>
      <c r="L453" s="120" t="s">
        <v>487</v>
      </c>
      <c r="M453" s="120" t="s">
        <v>276</v>
      </c>
      <c r="N453" s="120" t="s">
        <v>276</v>
      </c>
      <c r="O453" s="120" t="s">
        <v>116</v>
      </c>
      <c r="P453" s="120" t="s">
        <v>276</v>
      </c>
      <c r="Q453" s="120" t="s">
        <v>276</v>
      </c>
      <c r="R453" s="120" t="s">
        <v>276</v>
      </c>
      <c r="S453" s="120">
        <v>5.5E-2</v>
      </c>
      <c r="T453" s="120" t="s">
        <v>276</v>
      </c>
      <c r="Y453" s="93"/>
      <c r="Z453" s="31"/>
    </row>
    <row r="454" spans="1:26" ht="21" thickTop="1" thickBot="1">
      <c r="A454" s="74"/>
      <c r="B454" s="75" t="s">
        <v>490</v>
      </c>
      <c r="C454" s="58"/>
      <c r="D454" s="58"/>
      <c r="E454" s="171"/>
      <c r="F454" s="26"/>
      <c r="G454" s="76"/>
      <c r="H454" s="58"/>
      <c r="I454" s="77"/>
      <c r="J454" s="29"/>
      <c r="K454" s="78"/>
      <c r="L454" s="78"/>
      <c r="M454" s="78"/>
      <c r="N454" s="78"/>
      <c r="O454" s="78"/>
      <c r="P454" s="78"/>
      <c r="Q454" s="78"/>
      <c r="R454" s="78"/>
      <c r="S454" s="78"/>
      <c r="T454" s="78"/>
    </row>
    <row r="455" spans="1:26" ht="33" thickTop="1" thickBot="1">
      <c r="A455" s="142" t="s">
        <v>118</v>
      </c>
      <c r="B455" s="142" t="s">
        <v>491</v>
      </c>
      <c r="C455" s="80" t="s">
        <v>37</v>
      </c>
      <c r="D455" s="81">
        <v>720.63599999999997</v>
      </c>
      <c r="E455" s="172">
        <f t="shared" ref="E455:E491" si="32">D455-D455*$E$5</f>
        <v>720.63599999999997</v>
      </c>
      <c r="F455" s="26"/>
      <c r="G455" s="82"/>
      <c r="H455" s="83">
        <f t="shared" si="23"/>
        <v>0</v>
      </c>
      <c r="I455" s="84">
        <f t="shared" ref="I455:I488" si="33">IF(G455*E455&gt;0,G455*E455,0)*$E$4*1.01</f>
        <v>0</v>
      </c>
      <c r="J455" s="29"/>
      <c r="K455" s="85" t="s">
        <v>4</v>
      </c>
      <c r="L455" s="85" t="s">
        <v>492</v>
      </c>
      <c r="M455" s="85">
        <v>600</v>
      </c>
      <c r="N455" s="85">
        <v>800</v>
      </c>
      <c r="O455" s="85" t="s">
        <v>257</v>
      </c>
      <c r="P455" s="85" t="s">
        <v>115</v>
      </c>
      <c r="Q455" s="85">
        <v>3</v>
      </c>
      <c r="R455" s="85">
        <v>500</v>
      </c>
      <c r="S455" s="85">
        <v>13.1</v>
      </c>
      <c r="T455" s="85">
        <v>42</v>
      </c>
      <c r="Y455" s="93"/>
      <c r="Z455" s="31"/>
    </row>
    <row r="456" spans="1:26" ht="27" thickTop="1" thickBot="1">
      <c r="A456" s="87" t="s">
        <v>493</v>
      </c>
      <c r="B456" s="87" t="s">
        <v>494</v>
      </c>
      <c r="C456" s="88" t="s">
        <v>37</v>
      </c>
      <c r="D456" s="88">
        <v>400.32</v>
      </c>
      <c r="E456" s="173">
        <f t="shared" si="32"/>
        <v>400.32</v>
      </c>
      <c r="F456" s="26"/>
      <c r="G456" s="89"/>
      <c r="H456" s="90">
        <f t="shared" si="23"/>
        <v>0</v>
      </c>
      <c r="I456" s="91">
        <f t="shared" si="33"/>
        <v>0</v>
      </c>
      <c r="J456" s="29"/>
      <c r="K456" s="92" t="s">
        <v>4</v>
      </c>
      <c r="L456" s="92" t="s">
        <v>492</v>
      </c>
      <c r="M456" s="92">
        <v>600</v>
      </c>
      <c r="N456" s="92">
        <v>800</v>
      </c>
      <c r="O456" s="92" t="s">
        <v>257</v>
      </c>
      <c r="P456" s="92" t="s">
        <v>115</v>
      </c>
      <c r="Q456" s="92">
        <v>3</v>
      </c>
      <c r="R456" s="92">
        <v>500</v>
      </c>
      <c r="S456" s="92">
        <v>13.1</v>
      </c>
      <c r="T456" s="92">
        <v>42</v>
      </c>
      <c r="Y456" s="93"/>
      <c r="Z456" s="31"/>
    </row>
    <row r="457" spans="1:26" ht="26.25" thickBot="1">
      <c r="A457" s="94" t="s">
        <v>495</v>
      </c>
      <c r="B457" s="94" t="s">
        <v>496</v>
      </c>
      <c r="C457" s="95" t="s">
        <v>37</v>
      </c>
      <c r="D457" s="95">
        <v>320.31599999999997</v>
      </c>
      <c r="E457" s="181">
        <f t="shared" si="32"/>
        <v>320.31599999999997</v>
      </c>
      <c r="F457" s="26"/>
      <c r="G457" s="96"/>
      <c r="H457" s="97">
        <f t="shared" si="23"/>
        <v>0</v>
      </c>
      <c r="I457" s="98">
        <f t="shared" si="33"/>
        <v>0</v>
      </c>
      <c r="J457" s="29"/>
      <c r="K457" s="99" t="s">
        <v>4</v>
      </c>
      <c r="L457" s="99" t="s">
        <v>492</v>
      </c>
      <c r="M457" s="99">
        <v>600</v>
      </c>
      <c r="N457" s="99">
        <v>800</v>
      </c>
      <c r="O457" s="99" t="s">
        <v>257</v>
      </c>
      <c r="P457" s="99" t="s">
        <v>115</v>
      </c>
      <c r="Q457" s="99">
        <v>3</v>
      </c>
      <c r="R457" s="99">
        <v>500</v>
      </c>
      <c r="S457" s="99">
        <v>13.1</v>
      </c>
      <c r="T457" s="99">
        <v>42</v>
      </c>
      <c r="Y457" s="93"/>
      <c r="Z457" s="31"/>
    </row>
    <row r="458" spans="1:26" ht="33" thickTop="1" thickBot="1">
      <c r="A458" s="122" t="s">
        <v>119</v>
      </c>
      <c r="B458" s="122" t="s">
        <v>497</v>
      </c>
      <c r="C458" s="101" t="s">
        <v>37</v>
      </c>
      <c r="D458" s="102">
        <v>771</v>
      </c>
      <c r="E458" s="175">
        <f t="shared" si="32"/>
        <v>771</v>
      </c>
      <c r="F458" s="26"/>
      <c r="G458" s="103"/>
      <c r="H458" s="104">
        <f t="shared" si="23"/>
        <v>0</v>
      </c>
      <c r="I458" s="105">
        <f t="shared" si="33"/>
        <v>0</v>
      </c>
      <c r="J458" s="29"/>
      <c r="K458" s="106" t="s">
        <v>4</v>
      </c>
      <c r="L458" s="106" t="s">
        <v>492</v>
      </c>
      <c r="M458" s="106">
        <v>450</v>
      </c>
      <c r="N458" s="106">
        <v>1100</v>
      </c>
      <c r="O458" s="106" t="s">
        <v>257</v>
      </c>
      <c r="P458" s="106" t="s">
        <v>115</v>
      </c>
      <c r="Q458" s="106">
        <v>4</v>
      </c>
      <c r="R458" s="106">
        <v>500</v>
      </c>
      <c r="S458" s="106">
        <v>16.38</v>
      </c>
      <c r="T458" s="106">
        <v>56</v>
      </c>
      <c r="Y458" s="93"/>
      <c r="Z458" s="31"/>
    </row>
    <row r="459" spans="1:26" ht="27" thickTop="1" thickBot="1">
      <c r="A459" s="87" t="s">
        <v>498</v>
      </c>
      <c r="B459" s="87" t="s">
        <v>499</v>
      </c>
      <c r="C459" s="88" t="s">
        <v>37</v>
      </c>
      <c r="D459" s="88">
        <v>431.80799999999994</v>
      </c>
      <c r="E459" s="173">
        <f t="shared" si="32"/>
        <v>431.80799999999994</v>
      </c>
      <c r="F459" s="26"/>
      <c r="G459" s="89"/>
      <c r="H459" s="90">
        <f t="shared" si="23"/>
        <v>0</v>
      </c>
      <c r="I459" s="91">
        <f t="shared" si="33"/>
        <v>0</v>
      </c>
      <c r="J459" s="29"/>
      <c r="K459" s="92" t="s">
        <v>4</v>
      </c>
      <c r="L459" s="92" t="s">
        <v>492</v>
      </c>
      <c r="M459" s="92">
        <v>450</v>
      </c>
      <c r="N459" s="92">
        <v>1100</v>
      </c>
      <c r="O459" s="92" t="s">
        <v>257</v>
      </c>
      <c r="P459" s="92" t="s">
        <v>115</v>
      </c>
      <c r="Q459" s="92">
        <v>4</v>
      </c>
      <c r="R459" s="92">
        <v>500</v>
      </c>
      <c r="S459" s="92">
        <v>16.38</v>
      </c>
      <c r="T459" s="92">
        <v>56</v>
      </c>
      <c r="Y459" s="93"/>
      <c r="Z459" s="31"/>
    </row>
    <row r="460" spans="1:26" ht="26.25" thickBot="1">
      <c r="A460" s="94" t="s">
        <v>500</v>
      </c>
      <c r="B460" s="94" t="s">
        <v>501</v>
      </c>
      <c r="C460" s="95" t="s">
        <v>37</v>
      </c>
      <c r="D460" s="95">
        <v>339.19200000000001</v>
      </c>
      <c r="E460" s="181">
        <f t="shared" si="32"/>
        <v>339.19200000000001</v>
      </c>
      <c r="F460" s="26"/>
      <c r="G460" s="96"/>
      <c r="H460" s="97">
        <f t="shared" si="23"/>
        <v>0</v>
      </c>
      <c r="I460" s="98">
        <f t="shared" si="33"/>
        <v>0</v>
      </c>
      <c r="J460" s="29"/>
      <c r="K460" s="99" t="s">
        <v>4</v>
      </c>
      <c r="L460" s="99" t="s">
        <v>492</v>
      </c>
      <c r="M460" s="99">
        <v>450</v>
      </c>
      <c r="N460" s="99">
        <v>1100</v>
      </c>
      <c r="O460" s="99" t="s">
        <v>257</v>
      </c>
      <c r="P460" s="99" t="s">
        <v>115</v>
      </c>
      <c r="Q460" s="99">
        <v>4</v>
      </c>
      <c r="R460" s="99">
        <v>500</v>
      </c>
      <c r="S460" s="99">
        <v>16.38</v>
      </c>
      <c r="T460" s="99">
        <v>56</v>
      </c>
      <c r="Y460" s="93"/>
      <c r="Z460" s="31"/>
    </row>
    <row r="461" spans="1:26" ht="33" thickTop="1" thickBot="1">
      <c r="A461" s="122" t="s">
        <v>120</v>
      </c>
      <c r="B461" s="122" t="s">
        <v>502</v>
      </c>
      <c r="C461" s="101" t="s">
        <v>37</v>
      </c>
      <c r="D461" s="102">
        <v>796.8839999999999</v>
      </c>
      <c r="E461" s="175">
        <f t="shared" si="32"/>
        <v>796.8839999999999</v>
      </c>
      <c r="F461" s="26"/>
      <c r="G461" s="103"/>
      <c r="H461" s="104">
        <f t="shared" si="23"/>
        <v>0</v>
      </c>
      <c r="I461" s="105">
        <f t="shared" si="33"/>
        <v>0</v>
      </c>
      <c r="J461" s="29"/>
      <c r="K461" s="106" t="s">
        <v>4</v>
      </c>
      <c r="L461" s="106" t="s">
        <v>492</v>
      </c>
      <c r="M461" s="106">
        <v>500</v>
      </c>
      <c r="N461" s="106">
        <v>1100</v>
      </c>
      <c r="O461" s="106" t="s">
        <v>257</v>
      </c>
      <c r="P461" s="106" t="s">
        <v>115</v>
      </c>
      <c r="Q461" s="106">
        <v>4</v>
      </c>
      <c r="R461" s="106">
        <v>500</v>
      </c>
      <c r="S461" s="106">
        <v>19.100000000000001</v>
      </c>
      <c r="T461" s="106">
        <v>56</v>
      </c>
      <c r="Y461" s="93"/>
      <c r="Z461" s="31"/>
    </row>
    <row r="462" spans="1:26" ht="27" thickTop="1" thickBot="1">
      <c r="A462" s="87" t="s">
        <v>503</v>
      </c>
      <c r="B462" s="87" t="s">
        <v>504</v>
      </c>
      <c r="C462" s="88" t="s">
        <v>37</v>
      </c>
      <c r="D462" s="88">
        <v>447.10799999999995</v>
      </c>
      <c r="E462" s="173">
        <f t="shared" si="32"/>
        <v>447.10799999999995</v>
      </c>
      <c r="F462" s="26"/>
      <c r="G462" s="89"/>
      <c r="H462" s="90">
        <f t="shared" si="23"/>
        <v>0</v>
      </c>
      <c r="I462" s="91">
        <f t="shared" si="33"/>
        <v>0</v>
      </c>
      <c r="J462" s="29"/>
      <c r="K462" s="92" t="s">
        <v>4</v>
      </c>
      <c r="L462" s="92" t="s">
        <v>492</v>
      </c>
      <c r="M462" s="92">
        <v>500</v>
      </c>
      <c r="N462" s="92">
        <v>1100</v>
      </c>
      <c r="O462" s="92" t="s">
        <v>257</v>
      </c>
      <c r="P462" s="92" t="s">
        <v>115</v>
      </c>
      <c r="Q462" s="92">
        <v>4</v>
      </c>
      <c r="R462" s="92">
        <v>500</v>
      </c>
      <c r="S462" s="92">
        <v>19.100000000000001</v>
      </c>
      <c r="T462" s="92">
        <v>56</v>
      </c>
      <c r="Y462" s="93"/>
      <c r="Z462" s="31"/>
    </row>
    <row r="463" spans="1:26" ht="26.25" thickBot="1">
      <c r="A463" s="94" t="s">
        <v>505</v>
      </c>
      <c r="B463" s="94" t="s">
        <v>506</v>
      </c>
      <c r="C463" s="95" t="s">
        <v>37</v>
      </c>
      <c r="D463" s="95">
        <v>349.77600000000001</v>
      </c>
      <c r="E463" s="181">
        <f t="shared" si="32"/>
        <v>349.77600000000001</v>
      </c>
      <c r="F463" s="26"/>
      <c r="G463" s="96"/>
      <c r="H463" s="97">
        <f t="shared" si="23"/>
        <v>0</v>
      </c>
      <c r="I463" s="98">
        <f t="shared" si="33"/>
        <v>0</v>
      </c>
      <c r="J463" s="29"/>
      <c r="K463" s="99" t="s">
        <v>4</v>
      </c>
      <c r="L463" s="99" t="s">
        <v>492</v>
      </c>
      <c r="M463" s="99">
        <v>500</v>
      </c>
      <c r="N463" s="99">
        <v>1100</v>
      </c>
      <c r="O463" s="99" t="s">
        <v>257</v>
      </c>
      <c r="P463" s="99" t="s">
        <v>115</v>
      </c>
      <c r="Q463" s="99">
        <v>4</v>
      </c>
      <c r="R463" s="99">
        <v>500</v>
      </c>
      <c r="S463" s="99">
        <v>19.100000000000001</v>
      </c>
      <c r="T463" s="99">
        <v>56</v>
      </c>
      <c r="Y463" s="93"/>
      <c r="Z463" s="31"/>
    </row>
    <row r="464" spans="1:26" ht="33" thickTop="1" thickBot="1">
      <c r="A464" s="122" t="s">
        <v>121</v>
      </c>
      <c r="B464" s="122" t="s">
        <v>507</v>
      </c>
      <c r="C464" s="101" t="s">
        <v>37</v>
      </c>
      <c r="D464" s="102">
        <v>820.69200000000012</v>
      </c>
      <c r="E464" s="175">
        <f t="shared" si="32"/>
        <v>820.69200000000012</v>
      </c>
      <c r="F464" s="26"/>
      <c r="G464" s="103"/>
      <c r="H464" s="104">
        <f t="shared" si="23"/>
        <v>0</v>
      </c>
      <c r="I464" s="105">
        <f t="shared" si="33"/>
        <v>0</v>
      </c>
      <c r="J464" s="29"/>
      <c r="K464" s="106" t="s">
        <v>4</v>
      </c>
      <c r="L464" s="106" t="s">
        <v>492</v>
      </c>
      <c r="M464" s="106">
        <v>600</v>
      </c>
      <c r="N464" s="106">
        <v>1100</v>
      </c>
      <c r="O464" s="106" t="s">
        <v>257</v>
      </c>
      <c r="P464" s="106" t="s">
        <v>115</v>
      </c>
      <c r="Q464" s="106">
        <v>4</v>
      </c>
      <c r="R464" s="106">
        <v>500</v>
      </c>
      <c r="S464" s="106">
        <v>20.66</v>
      </c>
      <c r="T464" s="106">
        <v>56</v>
      </c>
      <c r="Y464" s="93"/>
      <c r="Z464" s="31"/>
    </row>
    <row r="465" spans="1:26" ht="27" thickTop="1" thickBot="1">
      <c r="A465" s="87" t="s">
        <v>508</v>
      </c>
      <c r="B465" s="87" t="s">
        <v>509</v>
      </c>
      <c r="C465" s="88" t="s">
        <v>37</v>
      </c>
      <c r="D465" s="88">
        <v>458.82</v>
      </c>
      <c r="E465" s="173">
        <f t="shared" si="32"/>
        <v>458.82</v>
      </c>
      <c r="F465" s="26"/>
      <c r="G465" s="89"/>
      <c r="H465" s="90">
        <f t="shared" si="23"/>
        <v>0</v>
      </c>
      <c r="I465" s="91">
        <f t="shared" si="33"/>
        <v>0</v>
      </c>
      <c r="J465" s="29"/>
      <c r="K465" s="92" t="s">
        <v>4</v>
      </c>
      <c r="L465" s="92" t="s">
        <v>492</v>
      </c>
      <c r="M465" s="92">
        <v>600</v>
      </c>
      <c r="N465" s="92">
        <v>1100</v>
      </c>
      <c r="O465" s="92" t="s">
        <v>257</v>
      </c>
      <c r="P465" s="92" t="s">
        <v>115</v>
      </c>
      <c r="Q465" s="92">
        <v>4</v>
      </c>
      <c r="R465" s="92">
        <v>500</v>
      </c>
      <c r="S465" s="92">
        <v>20.66</v>
      </c>
      <c r="T465" s="92">
        <v>56</v>
      </c>
      <c r="Y465" s="93"/>
      <c r="Z465" s="31"/>
    </row>
    <row r="466" spans="1:26" ht="26.25" thickBot="1">
      <c r="A466" s="94" t="s">
        <v>510</v>
      </c>
      <c r="B466" s="94" t="s">
        <v>511</v>
      </c>
      <c r="C466" s="95" t="s">
        <v>37</v>
      </c>
      <c r="D466" s="95">
        <v>361.87200000000001</v>
      </c>
      <c r="E466" s="181">
        <f t="shared" si="32"/>
        <v>361.87200000000001</v>
      </c>
      <c r="F466" s="26"/>
      <c r="G466" s="96"/>
      <c r="H466" s="97">
        <f t="shared" si="23"/>
        <v>0</v>
      </c>
      <c r="I466" s="98">
        <f t="shared" si="33"/>
        <v>0</v>
      </c>
      <c r="J466" s="29"/>
      <c r="K466" s="99" t="s">
        <v>4</v>
      </c>
      <c r="L466" s="99" t="s">
        <v>492</v>
      </c>
      <c r="M466" s="99">
        <v>600</v>
      </c>
      <c r="N466" s="99">
        <v>1100</v>
      </c>
      <c r="O466" s="99" t="s">
        <v>257</v>
      </c>
      <c r="P466" s="99" t="s">
        <v>115</v>
      </c>
      <c r="Q466" s="99">
        <v>4</v>
      </c>
      <c r="R466" s="99">
        <v>500</v>
      </c>
      <c r="S466" s="99">
        <v>20.66</v>
      </c>
      <c r="T466" s="99">
        <v>56</v>
      </c>
      <c r="Y466" s="93"/>
      <c r="Z466" s="31"/>
    </row>
    <row r="467" spans="1:26" ht="33" thickTop="1" thickBot="1">
      <c r="A467" s="122" t="s">
        <v>122</v>
      </c>
      <c r="B467" s="122" t="s">
        <v>512</v>
      </c>
      <c r="C467" s="101" t="s">
        <v>37</v>
      </c>
      <c r="D467" s="102">
        <v>894.97199999999987</v>
      </c>
      <c r="E467" s="175">
        <f t="shared" si="32"/>
        <v>894.97199999999987</v>
      </c>
      <c r="F467" s="26"/>
      <c r="G467" s="103"/>
      <c r="H467" s="104">
        <f t="shared" si="23"/>
        <v>0</v>
      </c>
      <c r="I467" s="105">
        <f t="shared" si="33"/>
        <v>0</v>
      </c>
      <c r="J467" s="29"/>
      <c r="K467" s="106" t="s">
        <v>4</v>
      </c>
      <c r="L467" s="106" t="s">
        <v>492</v>
      </c>
      <c r="M467" s="106">
        <v>450</v>
      </c>
      <c r="N467" s="106">
        <v>1700</v>
      </c>
      <c r="O467" s="106" t="s">
        <v>257</v>
      </c>
      <c r="P467" s="106" t="s">
        <v>115</v>
      </c>
      <c r="Q467" s="106">
        <v>5</v>
      </c>
      <c r="R467" s="106">
        <v>500</v>
      </c>
      <c r="S467" s="106">
        <v>24.18</v>
      </c>
      <c r="T467" s="106">
        <v>70</v>
      </c>
      <c r="Y467" s="93"/>
      <c r="Z467" s="31"/>
    </row>
    <row r="468" spans="1:26" ht="27" thickTop="1" thickBot="1">
      <c r="A468" s="87" t="s">
        <v>513</v>
      </c>
      <c r="B468" s="87" t="s">
        <v>514</v>
      </c>
      <c r="C468" s="88" t="s">
        <v>37</v>
      </c>
      <c r="D468" s="88">
        <v>487.2</v>
      </c>
      <c r="E468" s="173">
        <f t="shared" si="32"/>
        <v>487.2</v>
      </c>
      <c r="F468" s="26"/>
      <c r="G468" s="89"/>
      <c r="H468" s="90">
        <f t="shared" si="23"/>
        <v>0</v>
      </c>
      <c r="I468" s="91">
        <f t="shared" si="33"/>
        <v>0</v>
      </c>
      <c r="J468" s="29"/>
      <c r="K468" s="92" t="s">
        <v>4</v>
      </c>
      <c r="L468" s="92" t="s">
        <v>492</v>
      </c>
      <c r="M468" s="92">
        <v>450</v>
      </c>
      <c r="N468" s="92">
        <v>1700</v>
      </c>
      <c r="O468" s="92" t="s">
        <v>257</v>
      </c>
      <c r="P468" s="92" t="s">
        <v>115</v>
      </c>
      <c r="Q468" s="92">
        <v>5</v>
      </c>
      <c r="R468" s="92">
        <v>500</v>
      </c>
      <c r="S468" s="92">
        <v>24.18</v>
      </c>
      <c r="T468" s="92">
        <v>70</v>
      </c>
      <c r="Y468" s="93"/>
      <c r="Z468" s="31"/>
    </row>
    <row r="469" spans="1:26" ht="26.25" thickBot="1">
      <c r="A469" s="94" t="s">
        <v>515</v>
      </c>
      <c r="B469" s="94" t="s">
        <v>516</v>
      </c>
      <c r="C469" s="95" t="s">
        <v>37</v>
      </c>
      <c r="D469" s="95">
        <v>407.77199999999999</v>
      </c>
      <c r="E469" s="181">
        <f t="shared" si="32"/>
        <v>407.77199999999999</v>
      </c>
      <c r="F469" s="26"/>
      <c r="G469" s="96"/>
      <c r="H469" s="97">
        <f t="shared" si="23"/>
        <v>0</v>
      </c>
      <c r="I469" s="98">
        <f t="shared" si="33"/>
        <v>0</v>
      </c>
      <c r="J469" s="29"/>
      <c r="K469" s="99" t="s">
        <v>4</v>
      </c>
      <c r="L469" s="99" t="s">
        <v>492</v>
      </c>
      <c r="M469" s="99">
        <v>450</v>
      </c>
      <c r="N469" s="99">
        <v>1700</v>
      </c>
      <c r="O469" s="99" t="s">
        <v>257</v>
      </c>
      <c r="P469" s="99" t="s">
        <v>115</v>
      </c>
      <c r="Q469" s="99">
        <v>5</v>
      </c>
      <c r="R469" s="99">
        <v>500</v>
      </c>
      <c r="S469" s="99">
        <v>24.18</v>
      </c>
      <c r="T469" s="99">
        <v>70</v>
      </c>
      <c r="Y469" s="93"/>
      <c r="Z469" s="31"/>
    </row>
    <row r="470" spans="1:26" ht="33" thickTop="1" thickBot="1">
      <c r="A470" s="122" t="s">
        <v>123</v>
      </c>
      <c r="B470" s="122" t="s">
        <v>517</v>
      </c>
      <c r="C470" s="101" t="s">
        <v>37</v>
      </c>
      <c r="D470" s="102">
        <v>925.36799999999994</v>
      </c>
      <c r="E470" s="175">
        <f t="shared" si="32"/>
        <v>925.36799999999994</v>
      </c>
      <c r="F470" s="26"/>
      <c r="G470" s="103"/>
      <c r="H470" s="104">
        <f t="shared" si="23"/>
        <v>0</v>
      </c>
      <c r="I470" s="105">
        <f t="shared" si="33"/>
        <v>0</v>
      </c>
      <c r="J470" s="29"/>
      <c r="K470" s="106" t="s">
        <v>4</v>
      </c>
      <c r="L470" s="106" t="s">
        <v>492</v>
      </c>
      <c r="M470" s="106">
        <v>500</v>
      </c>
      <c r="N470" s="106">
        <v>1700</v>
      </c>
      <c r="O470" s="106" t="s">
        <v>257</v>
      </c>
      <c r="P470" s="106" t="s">
        <v>115</v>
      </c>
      <c r="Q470" s="106">
        <v>5</v>
      </c>
      <c r="R470" s="106">
        <v>500</v>
      </c>
      <c r="S470" s="106">
        <v>26.6</v>
      </c>
      <c r="T470" s="106">
        <v>70</v>
      </c>
      <c r="Y470" s="125"/>
      <c r="Z470" s="31"/>
    </row>
    <row r="471" spans="1:26" ht="27" thickTop="1" thickBot="1">
      <c r="A471" s="87" t="s">
        <v>518</v>
      </c>
      <c r="B471" s="87" t="s">
        <v>519</v>
      </c>
      <c r="C471" s="88" t="s">
        <v>37</v>
      </c>
      <c r="D471" s="88">
        <v>504.9</v>
      </c>
      <c r="E471" s="173">
        <f t="shared" si="32"/>
        <v>504.9</v>
      </c>
      <c r="F471" s="26"/>
      <c r="G471" s="89"/>
      <c r="H471" s="90">
        <f t="shared" si="23"/>
        <v>0</v>
      </c>
      <c r="I471" s="91">
        <f t="shared" si="33"/>
        <v>0</v>
      </c>
      <c r="J471" s="29"/>
      <c r="K471" s="92" t="s">
        <v>4</v>
      </c>
      <c r="L471" s="92" t="s">
        <v>492</v>
      </c>
      <c r="M471" s="92">
        <v>500</v>
      </c>
      <c r="N471" s="92">
        <v>1700</v>
      </c>
      <c r="O471" s="92" t="s">
        <v>257</v>
      </c>
      <c r="P471" s="92" t="s">
        <v>115</v>
      </c>
      <c r="Q471" s="92">
        <v>5</v>
      </c>
      <c r="R471" s="92">
        <v>500</v>
      </c>
      <c r="S471" s="92">
        <v>26.6</v>
      </c>
      <c r="T471" s="92">
        <v>70</v>
      </c>
      <c r="Y471" s="93"/>
      <c r="Z471" s="31"/>
    </row>
    <row r="472" spans="1:26" ht="26.25" thickBot="1">
      <c r="A472" s="94" t="s">
        <v>520</v>
      </c>
      <c r="B472" s="94" t="s">
        <v>521</v>
      </c>
      <c r="C472" s="95" t="s">
        <v>37</v>
      </c>
      <c r="D472" s="95">
        <v>420.46799999999996</v>
      </c>
      <c r="E472" s="181">
        <f t="shared" si="32"/>
        <v>420.46799999999996</v>
      </c>
      <c r="F472" s="26"/>
      <c r="G472" s="96"/>
      <c r="H472" s="97">
        <f t="shared" si="23"/>
        <v>0</v>
      </c>
      <c r="I472" s="98">
        <f t="shared" si="33"/>
        <v>0</v>
      </c>
      <c r="J472" s="29"/>
      <c r="K472" s="99" t="s">
        <v>4</v>
      </c>
      <c r="L472" s="99" t="s">
        <v>492</v>
      </c>
      <c r="M472" s="99">
        <v>500</v>
      </c>
      <c r="N472" s="99">
        <v>1700</v>
      </c>
      <c r="O472" s="99" t="s">
        <v>257</v>
      </c>
      <c r="P472" s="99" t="s">
        <v>115</v>
      </c>
      <c r="Q472" s="99">
        <v>5</v>
      </c>
      <c r="R472" s="99">
        <v>500</v>
      </c>
      <c r="S472" s="99">
        <v>26.6</v>
      </c>
      <c r="T472" s="99">
        <v>70</v>
      </c>
      <c r="Y472" s="125"/>
      <c r="Z472" s="31"/>
    </row>
    <row r="473" spans="1:26" ht="33" thickTop="1" thickBot="1">
      <c r="A473" s="122" t="s">
        <v>124</v>
      </c>
      <c r="B473" s="122" t="s">
        <v>522</v>
      </c>
      <c r="C473" s="101" t="s">
        <v>37</v>
      </c>
      <c r="D473" s="102">
        <v>952.404</v>
      </c>
      <c r="E473" s="175">
        <f t="shared" si="32"/>
        <v>952.404</v>
      </c>
      <c r="F473" s="26"/>
      <c r="G473" s="103"/>
      <c r="H473" s="104">
        <f t="shared" si="23"/>
        <v>0</v>
      </c>
      <c r="I473" s="105">
        <f t="shared" si="33"/>
        <v>0</v>
      </c>
      <c r="J473" s="29"/>
      <c r="K473" s="106" t="s">
        <v>4</v>
      </c>
      <c r="L473" s="106" t="s">
        <v>492</v>
      </c>
      <c r="M473" s="106">
        <v>600</v>
      </c>
      <c r="N473" s="106">
        <v>1700</v>
      </c>
      <c r="O473" s="106" t="s">
        <v>257</v>
      </c>
      <c r="P473" s="106" t="s">
        <v>115</v>
      </c>
      <c r="Q473" s="106">
        <v>5</v>
      </c>
      <c r="R473" s="106">
        <v>500</v>
      </c>
      <c r="S473" s="106">
        <v>31.5</v>
      </c>
      <c r="T473" s="106">
        <v>70</v>
      </c>
      <c r="Y473" s="141"/>
      <c r="Z473" s="31"/>
    </row>
    <row r="474" spans="1:26" ht="27" thickTop="1" thickBot="1">
      <c r="A474" s="87" t="s">
        <v>523</v>
      </c>
      <c r="B474" s="87" t="s">
        <v>524</v>
      </c>
      <c r="C474" s="88" t="s">
        <v>37</v>
      </c>
      <c r="D474" s="88">
        <v>518.55599999999993</v>
      </c>
      <c r="E474" s="173">
        <f t="shared" si="32"/>
        <v>518.55599999999993</v>
      </c>
      <c r="F474" s="26"/>
      <c r="G474" s="89"/>
      <c r="H474" s="90">
        <f t="shared" si="23"/>
        <v>0</v>
      </c>
      <c r="I474" s="91">
        <f t="shared" si="33"/>
        <v>0</v>
      </c>
      <c r="J474" s="29"/>
      <c r="K474" s="92" t="s">
        <v>4</v>
      </c>
      <c r="L474" s="92" t="s">
        <v>492</v>
      </c>
      <c r="M474" s="92">
        <v>600</v>
      </c>
      <c r="N474" s="92">
        <v>1700</v>
      </c>
      <c r="O474" s="92" t="s">
        <v>257</v>
      </c>
      <c r="P474" s="92" t="s">
        <v>115</v>
      </c>
      <c r="Q474" s="92">
        <v>5</v>
      </c>
      <c r="R474" s="92">
        <v>500</v>
      </c>
      <c r="S474" s="92">
        <v>31.5</v>
      </c>
      <c r="T474" s="92">
        <v>70</v>
      </c>
      <c r="Y474" s="141"/>
      <c r="Z474" s="31"/>
    </row>
    <row r="475" spans="1:26" ht="26.25" thickBot="1">
      <c r="A475" s="94" t="s">
        <v>525</v>
      </c>
      <c r="B475" s="94" t="s">
        <v>526</v>
      </c>
      <c r="C475" s="95" t="s">
        <v>37</v>
      </c>
      <c r="D475" s="95">
        <v>433.84800000000001</v>
      </c>
      <c r="E475" s="181">
        <f t="shared" si="32"/>
        <v>433.84800000000001</v>
      </c>
      <c r="F475" s="26"/>
      <c r="G475" s="96"/>
      <c r="H475" s="97">
        <f t="shared" si="23"/>
        <v>0</v>
      </c>
      <c r="I475" s="98">
        <f t="shared" si="33"/>
        <v>0</v>
      </c>
      <c r="J475" s="29"/>
      <c r="K475" s="99" t="s">
        <v>4</v>
      </c>
      <c r="L475" s="99" t="s">
        <v>492</v>
      </c>
      <c r="M475" s="99">
        <v>600</v>
      </c>
      <c r="N475" s="99">
        <v>1700</v>
      </c>
      <c r="O475" s="99" t="s">
        <v>257</v>
      </c>
      <c r="P475" s="99" t="s">
        <v>115</v>
      </c>
      <c r="Q475" s="99">
        <v>5</v>
      </c>
      <c r="R475" s="99">
        <v>500</v>
      </c>
      <c r="S475" s="99">
        <v>31.5</v>
      </c>
      <c r="T475" s="99">
        <v>70</v>
      </c>
      <c r="Y475" s="93"/>
      <c r="Z475" s="31"/>
    </row>
    <row r="476" spans="1:26" ht="33" thickTop="1" thickBot="1">
      <c r="A476" s="122" t="s">
        <v>125</v>
      </c>
      <c r="B476" s="122" t="s">
        <v>527</v>
      </c>
      <c r="C476" s="101" t="s">
        <v>37</v>
      </c>
      <c r="D476" s="102">
        <v>693.6</v>
      </c>
      <c r="E476" s="175">
        <f t="shared" si="32"/>
        <v>693.6</v>
      </c>
      <c r="F476" s="26"/>
      <c r="G476" s="103"/>
      <c r="H476" s="104">
        <f t="shared" si="23"/>
        <v>0</v>
      </c>
      <c r="I476" s="105">
        <f t="shared" si="33"/>
        <v>0</v>
      </c>
      <c r="J476" s="29"/>
      <c r="K476" s="106" t="s">
        <v>4</v>
      </c>
      <c r="L476" s="106" t="s">
        <v>492</v>
      </c>
      <c r="M476" s="106">
        <v>600</v>
      </c>
      <c r="N476" s="106">
        <v>800</v>
      </c>
      <c r="O476" s="106" t="s">
        <v>116</v>
      </c>
      <c r="P476" s="106" t="s">
        <v>117</v>
      </c>
      <c r="Q476" s="106">
        <v>3</v>
      </c>
      <c r="R476" s="106">
        <v>500</v>
      </c>
      <c r="S476" s="106">
        <v>14.299999999999999</v>
      </c>
      <c r="T476" s="106">
        <v>42</v>
      </c>
      <c r="Y476" s="125"/>
      <c r="Z476" s="31"/>
    </row>
    <row r="477" spans="1:26" ht="27" thickTop="1" thickBot="1">
      <c r="A477" s="87" t="s">
        <v>528</v>
      </c>
      <c r="B477" s="87" t="s">
        <v>529</v>
      </c>
      <c r="C477" s="88" t="s">
        <v>37</v>
      </c>
      <c r="D477" s="88">
        <v>389.28</v>
      </c>
      <c r="E477" s="173">
        <f t="shared" si="32"/>
        <v>389.28</v>
      </c>
      <c r="F477" s="26"/>
      <c r="G477" s="89"/>
      <c r="H477" s="90">
        <f t="shared" si="23"/>
        <v>0</v>
      </c>
      <c r="I477" s="91">
        <f t="shared" si="33"/>
        <v>0</v>
      </c>
      <c r="J477" s="29"/>
      <c r="K477" s="92" t="s">
        <v>4</v>
      </c>
      <c r="L477" s="92" t="s">
        <v>492</v>
      </c>
      <c r="M477" s="92">
        <v>600</v>
      </c>
      <c r="N477" s="92">
        <v>800</v>
      </c>
      <c r="O477" s="92" t="s">
        <v>116</v>
      </c>
      <c r="P477" s="92" t="s">
        <v>117</v>
      </c>
      <c r="Q477" s="92">
        <v>3</v>
      </c>
      <c r="R477" s="92">
        <v>500</v>
      </c>
      <c r="S477" s="92">
        <v>14.299999999999999</v>
      </c>
      <c r="T477" s="92">
        <v>42</v>
      </c>
      <c r="Y477" s="93"/>
      <c r="Z477" s="31"/>
    </row>
    <row r="478" spans="1:26" ht="26.25" thickBot="1">
      <c r="A478" s="94" t="s">
        <v>530</v>
      </c>
      <c r="B478" s="94" t="s">
        <v>531</v>
      </c>
      <c r="C478" s="95" t="s">
        <v>37</v>
      </c>
      <c r="D478" s="95">
        <v>304.32</v>
      </c>
      <c r="E478" s="181">
        <f t="shared" si="32"/>
        <v>304.32</v>
      </c>
      <c r="F478" s="26"/>
      <c r="G478" s="96"/>
      <c r="H478" s="97">
        <f t="shared" si="23"/>
        <v>0</v>
      </c>
      <c r="I478" s="98">
        <f t="shared" si="33"/>
        <v>0</v>
      </c>
      <c r="J478" s="29"/>
      <c r="K478" s="99" t="s">
        <v>4</v>
      </c>
      <c r="L478" s="99" t="s">
        <v>492</v>
      </c>
      <c r="M478" s="99">
        <v>600</v>
      </c>
      <c r="N478" s="99">
        <v>800</v>
      </c>
      <c r="O478" s="99" t="s">
        <v>116</v>
      </c>
      <c r="P478" s="99" t="s">
        <v>117</v>
      </c>
      <c r="Q478" s="99">
        <v>3</v>
      </c>
      <c r="R478" s="99">
        <v>500</v>
      </c>
      <c r="S478" s="99">
        <v>14.299999999999999</v>
      </c>
      <c r="T478" s="99">
        <v>42</v>
      </c>
      <c r="Y478" s="125"/>
      <c r="Z478" s="31"/>
    </row>
    <row r="479" spans="1:26" ht="33" thickTop="1" thickBot="1">
      <c r="A479" s="122" t="s">
        <v>126</v>
      </c>
      <c r="B479" s="122" t="s">
        <v>532</v>
      </c>
      <c r="C479" s="101" t="s">
        <v>37</v>
      </c>
      <c r="D479" s="102">
        <v>744.39599999999984</v>
      </c>
      <c r="E479" s="175">
        <f t="shared" si="32"/>
        <v>744.39599999999984</v>
      </c>
      <c r="F479" s="26"/>
      <c r="G479" s="103"/>
      <c r="H479" s="104">
        <f t="shared" si="23"/>
        <v>0</v>
      </c>
      <c r="I479" s="105">
        <f t="shared" si="33"/>
        <v>0</v>
      </c>
      <c r="J479" s="29"/>
      <c r="K479" s="106" t="s">
        <v>4</v>
      </c>
      <c r="L479" s="106" t="s">
        <v>492</v>
      </c>
      <c r="M479" s="106">
        <v>450</v>
      </c>
      <c r="N479" s="106">
        <v>1100</v>
      </c>
      <c r="O479" s="106" t="s">
        <v>116</v>
      </c>
      <c r="P479" s="106" t="s">
        <v>117</v>
      </c>
      <c r="Q479" s="106">
        <v>4</v>
      </c>
      <c r="R479" s="106">
        <v>500</v>
      </c>
      <c r="S479" s="106">
        <v>17.48</v>
      </c>
      <c r="T479" s="106">
        <v>56</v>
      </c>
      <c r="Y479" s="93"/>
      <c r="Z479" s="31"/>
    </row>
    <row r="480" spans="1:26" ht="27" thickTop="1" thickBot="1">
      <c r="A480" s="87" t="s">
        <v>533</v>
      </c>
      <c r="B480" s="87" t="s">
        <v>534</v>
      </c>
      <c r="C480" s="88" t="s">
        <v>37</v>
      </c>
      <c r="D480" s="88">
        <v>425.80799999999994</v>
      </c>
      <c r="E480" s="173">
        <f t="shared" si="32"/>
        <v>425.80799999999994</v>
      </c>
      <c r="F480" s="26"/>
      <c r="G480" s="89"/>
      <c r="H480" s="90">
        <f t="shared" si="23"/>
        <v>0</v>
      </c>
      <c r="I480" s="91">
        <f t="shared" si="33"/>
        <v>0</v>
      </c>
      <c r="J480" s="29"/>
      <c r="K480" s="92" t="s">
        <v>4</v>
      </c>
      <c r="L480" s="92" t="s">
        <v>492</v>
      </c>
      <c r="M480" s="92">
        <v>450</v>
      </c>
      <c r="N480" s="92">
        <v>1100</v>
      </c>
      <c r="O480" s="92" t="s">
        <v>116</v>
      </c>
      <c r="P480" s="92" t="s">
        <v>117</v>
      </c>
      <c r="Q480" s="92">
        <v>4</v>
      </c>
      <c r="R480" s="92">
        <v>500</v>
      </c>
      <c r="S480" s="92">
        <v>17.48</v>
      </c>
      <c r="T480" s="92">
        <v>56</v>
      </c>
      <c r="Y480" s="125"/>
      <c r="Z480" s="31"/>
    </row>
    <row r="481" spans="1:26" ht="26.25" thickBot="1">
      <c r="A481" s="94" t="s">
        <v>535</v>
      </c>
      <c r="B481" s="94" t="s">
        <v>536</v>
      </c>
      <c r="C481" s="95" t="s">
        <v>37</v>
      </c>
      <c r="D481" s="95">
        <v>318.58800000000002</v>
      </c>
      <c r="E481" s="181">
        <f t="shared" si="32"/>
        <v>318.58800000000002</v>
      </c>
      <c r="F481" s="26"/>
      <c r="G481" s="96"/>
      <c r="H481" s="97">
        <f t="shared" si="23"/>
        <v>0</v>
      </c>
      <c r="I481" s="98">
        <f t="shared" si="33"/>
        <v>0</v>
      </c>
      <c r="J481" s="29"/>
      <c r="K481" s="99" t="s">
        <v>4</v>
      </c>
      <c r="L481" s="99" t="s">
        <v>492</v>
      </c>
      <c r="M481" s="99">
        <v>450</v>
      </c>
      <c r="N481" s="99">
        <v>1100</v>
      </c>
      <c r="O481" s="99" t="s">
        <v>116</v>
      </c>
      <c r="P481" s="99" t="s">
        <v>117</v>
      </c>
      <c r="Q481" s="99">
        <v>4</v>
      </c>
      <c r="R481" s="99">
        <v>500</v>
      </c>
      <c r="S481" s="99">
        <v>17.48</v>
      </c>
      <c r="T481" s="99">
        <v>56</v>
      </c>
      <c r="Y481" s="93"/>
      <c r="Z481" s="31"/>
    </row>
    <row r="482" spans="1:26" ht="33" thickTop="1" thickBot="1">
      <c r="A482" s="122" t="s">
        <v>127</v>
      </c>
      <c r="B482" s="122" t="s">
        <v>537</v>
      </c>
      <c r="C482" s="101" t="s">
        <v>37</v>
      </c>
      <c r="D482" s="102">
        <v>763.70400000000006</v>
      </c>
      <c r="E482" s="175">
        <f t="shared" si="32"/>
        <v>763.70400000000006</v>
      </c>
      <c r="F482" s="26"/>
      <c r="G482" s="103"/>
      <c r="H482" s="104">
        <f t="shared" si="23"/>
        <v>0</v>
      </c>
      <c r="I482" s="105">
        <f t="shared" si="33"/>
        <v>0</v>
      </c>
      <c r="J482" s="29"/>
      <c r="K482" s="106" t="s">
        <v>4</v>
      </c>
      <c r="L482" s="106" t="s">
        <v>492</v>
      </c>
      <c r="M482" s="106">
        <v>500</v>
      </c>
      <c r="N482" s="106">
        <v>1100</v>
      </c>
      <c r="O482" s="106" t="s">
        <v>116</v>
      </c>
      <c r="P482" s="106" t="s">
        <v>117</v>
      </c>
      <c r="Q482" s="106">
        <v>4</v>
      </c>
      <c r="R482" s="106">
        <v>500</v>
      </c>
      <c r="S482" s="106">
        <v>18.93</v>
      </c>
      <c r="T482" s="106">
        <v>56</v>
      </c>
      <c r="Y482" s="125"/>
      <c r="Z482" s="31"/>
    </row>
    <row r="483" spans="1:26" ht="27" thickTop="1" thickBot="1">
      <c r="A483" s="87" t="s">
        <v>538</v>
      </c>
      <c r="B483" s="87" t="s">
        <v>539</v>
      </c>
      <c r="C483" s="88" t="s">
        <v>37</v>
      </c>
      <c r="D483" s="88">
        <v>440.46</v>
      </c>
      <c r="E483" s="173">
        <f t="shared" si="32"/>
        <v>440.46</v>
      </c>
      <c r="F483" s="26"/>
      <c r="G483" s="89"/>
      <c r="H483" s="90">
        <f t="shared" si="23"/>
        <v>0</v>
      </c>
      <c r="I483" s="91">
        <f t="shared" si="33"/>
        <v>0</v>
      </c>
      <c r="J483" s="29"/>
      <c r="K483" s="92" t="s">
        <v>4</v>
      </c>
      <c r="L483" s="92" t="s">
        <v>492</v>
      </c>
      <c r="M483" s="92">
        <v>500</v>
      </c>
      <c r="N483" s="92">
        <v>1100</v>
      </c>
      <c r="O483" s="92" t="s">
        <v>116</v>
      </c>
      <c r="P483" s="92" t="s">
        <v>117</v>
      </c>
      <c r="Q483" s="92">
        <v>4</v>
      </c>
      <c r="R483" s="92">
        <v>500</v>
      </c>
      <c r="S483" s="92">
        <v>18.93</v>
      </c>
      <c r="T483" s="92">
        <v>56</v>
      </c>
      <c r="Y483" s="93"/>
      <c r="Z483" s="31"/>
    </row>
    <row r="484" spans="1:26" ht="26.25" thickBot="1">
      <c r="A484" s="94" t="s">
        <v>540</v>
      </c>
      <c r="B484" s="94" t="s">
        <v>541</v>
      </c>
      <c r="C484" s="95" t="s">
        <v>37</v>
      </c>
      <c r="D484" s="95">
        <v>323.24399999999997</v>
      </c>
      <c r="E484" s="181">
        <f t="shared" si="32"/>
        <v>323.24399999999997</v>
      </c>
      <c r="F484" s="26"/>
      <c r="G484" s="96"/>
      <c r="H484" s="97">
        <f t="shared" si="23"/>
        <v>0</v>
      </c>
      <c r="I484" s="98">
        <f t="shared" si="33"/>
        <v>0</v>
      </c>
      <c r="J484" s="29"/>
      <c r="K484" s="99" t="s">
        <v>4</v>
      </c>
      <c r="L484" s="99" t="s">
        <v>492</v>
      </c>
      <c r="M484" s="99">
        <v>500</v>
      </c>
      <c r="N484" s="99">
        <v>1100</v>
      </c>
      <c r="O484" s="99" t="s">
        <v>116</v>
      </c>
      <c r="P484" s="99" t="s">
        <v>117</v>
      </c>
      <c r="Q484" s="99">
        <v>4</v>
      </c>
      <c r="R484" s="99">
        <v>500</v>
      </c>
      <c r="S484" s="99">
        <v>18.93</v>
      </c>
      <c r="T484" s="99">
        <v>56</v>
      </c>
      <c r="Y484" s="125"/>
      <c r="Z484" s="31"/>
    </row>
    <row r="485" spans="1:26" ht="33" thickTop="1" thickBot="1">
      <c r="A485" s="122" t="s">
        <v>128</v>
      </c>
      <c r="B485" s="122" t="s">
        <v>542</v>
      </c>
      <c r="C485" s="101" t="s">
        <v>37</v>
      </c>
      <c r="D485" s="102">
        <v>781.40400000000011</v>
      </c>
      <c r="E485" s="175">
        <f t="shared" si="32"/>
        <v>781.40400000000011</v>
      </c>
      <c r="F485" s="26"/>
      <c r="G485" s="103"/>
      <c r="H485" s="104">
        <f t="shared" si="23"/>
        <v>0</v>
      </c>
      <c r="I485" s="105">
        <f t="shared" si="33"/>
        <v>0</v>
      </c>
      <c r="J485" s="29"/>
      <c r="K485" s="106" t="s">
        <v>4</v>
      </c>
      <c r="L485" s="106" t="s">
        <v>492</v>
      </c>
      <c r="M485" s="106">
        <v>600</v>
      </c>
      <c r="N485" s="106">
        <v>1100</v>
      </c>
      <c r="O485" s="106" t="s">
        <v>116</v>
      </c>
      <c r="P485" s="106" t="s">
        <v>117</v>
      </c>
      <c r="Q485" s="106">
        <v>4</v>
      </c>
      <c r="R485" s="106">
        <v>500</v>
      </c>
      <c r="S485" s="106">
        <v>20.66</v>
      </c>
      <c r="T485" s="106">
        <v>56</v>
      </c>
      <c r="Y485" s="93"/>
      <c r="Z485" s="31"/>
    </row>
    <row r="486" spans="1:26" ht="27" thickTop="1" thickBot="1">
      <c r="A486" s="87" t="s">
        <v>543</v>
      </c>
      <c r="B486" s="87" t="s">
        <v>544</v>
      </c>
      <c r="C486" s="88" t="s">
        <v>37</v>
      </c>
      <c r="D486" s="88">
        <v>452.64</v>
      </c>
      <c r="E486" s="173">
        <f t="shared" si="32"/>
        <v>452.64</v>
      </c>
      <c r="F486" s="26"/>
      <c r="G486" s="89"/>
      <c r="H486" s="90">
        <f t="shared" si="23"/>
        <v>0</v>
      </c>
      <c r="I486" s="91">
        <f t="shared" si="33"/>
        <v>0</v>
      </c>
      <c r="J486" s="29"/>
      <c r="K486" s="92" t="s">
        <v>4</v>
      </c>
      <c r="L486" s="92" t="s">
        <v>492</v>
      </c>
      <c r="M486" s="92">
        <v>600</v>
      </c>
      <c r="N486" s="92">
        <v>1100</v>
      </c>
      <c r="O486" s="92" t="s">
        <v>116</v>
      </c>
      <c r="P486" s="92" t="s">
        <v>117</v>
      </c>
      <c r="Q486" s="92">
        <v>4</v>
      </c>
      <c r="R486" s="92">
        <v>500</v>
      </c>
      <c r="S486" s="92">
        <v>20.66</v>
      </c>
      <c r="T486" s="92">
        <v>56</v>
      </c>
      <c r="Y486" s="125"/>
      <c r="Z486" s="31"/>
    </row>
    <row r="487" spans="1:26" ht="26.25" thickBot="1">
      <c r="A487" s="94" t="s">
        <v>545</v>
      </c>
      <c r="B487" s="94" t="s">
        <v>546</v>
      </c>
      <c r="C487" s="95" t="s">
        <v>37</v>
      </c>
      <c r="D487" s="95">
        <v>328.76400000000001</v>
      </c>
      <c r="E487" s="181">
        <f t="shared" si="32"/>
        <v>328.76400000000001</v>
      </c>
      <c r="F487" s="26"/>
      <c r="G487" s="96"/>
      <c r="H487" s="97">
        <f t="shared" si="23"/>
        <v>0</v>
      </c>
      <c r="I487" s="98">
        <f t="shared" si="33"/>
        <v>0</v>
      </c>
      <c r="J487" s="29"/>
      <c r="K487" s="99" t="s">
        <v>4</v>
      </c>
      <c r="L487" s="99" t="s">
        <v>492</v>
      </c>
      <c r="M487" s="99">
        <v>600</v>
      </c>
      <c r="N487" s="99">
        <v>1100</v>
      </c>
      <c r="O487" s="99" t="s">
        <v>116</v>
      </c>
      <c r="P487" s="99" t="s">
        <v>117</v>
      </c>
      <c r="Q487" s="99">
        <v>4</v>
      </c>
      <c r="R487" s="99">
        <v>500</v>
      </c>
      <c r="S487" s="99">
        <v>20.66</v>
      </c>
      <c r="T487" s="99">
        <v>56</v>
      </c>
      <c r="Y487" s="141"/>
      <c r="Z487" s="31"/>
    </row>
    <row r="488" spans="1:26" ht="33" thickTop="1" thickBot="1">
      <c r="A488" s="122" t="s">
        <v>129</v>
      </c>
      <c r="B488" s="122" t="s">
        <v>547</v>
      </c>
      <c r="C488" s="101" t="s">
        <v>37</v>
      </c>
      <c r="D488" s="102">
        <v>859.99200000000008</v>
      </c>
      <c r="E488" s="175">
        <f t="shared" si="32"/>
        <v>859.99200000000008</v>
      </c>
      <c r="F488" s="26"/>
      <c r="G488" s="103"/>
      <c r="H488" s="104">
        <f t="shared" si="23"/>
        <v>0</v>
      </c>
      <c r="I488" s="105">
        <f t="shared" si="33"/>
        <v>0</v>
      </c>
      <c r="J488" s="29"/>
      <c r="K488" s="106" t="s">
        <v>4</v>
      </c>
      <c r="L488" s="106" t="s">
        <v>492</v>
      </c>
      <c r="M488" s="106">
        <v>450</v>
      </c>
      <c r="N488" s="106">
        <v>1700</v>
      </c>
      <c r="O488" s="106" t="s">
        <v>116</v>
      </c>
      <c r="P488" s="106" t="s">
        <v>117</v>
      </c>
      <c r="Q488" s="106">
        <v>5</v>
      </c>
      <c r="R488" s="106">
        <v>500</v>
      </c>
      <c r="S488" s="106">
        <v>24.18</v>
      </c>
      <c r="T488" s="106">
        <v>70</v>
      </c>
      <c r="Y488" s="141"/>
      <c r="Z488" s="31"/>
    </row>
    <row r="489" spans="1:26" ht="27" thickTop="1" thickBot="1">
      <c r="A489" s="87" t="s">
        <v>548</v>
      </c>
      <c r="B489" s="87" t="s">
        <v>549</v>
      </c>
      <c r="C489" s="88" t="s">
        <v>37</v>
      </c>
      <c r="D489" s="88">
        <v>478.78800000000001</v>
      </c>
      <c r="E489" s="173">
        <f t="shared" si="32"/>
        <v>478.78800000000001</v>
      </c>
      <c r="F489" s="26"/>
      <c r="G489" s="89"/>
      <c r="H489" s="90">
        <f t="shared" ref="H489:H559" si="34">IF(G489*E489&gt;0,G489*E489,0)</f>
        <v>0</v>
      </c>
      <c r="I489" s="91">
        <f t="shared" ref="I489:I559" si="35">IF(G489*E489&gt;0,G489*E489,0)*$E$4*1.01</f>
        <v>0</v>
      </c>
      <c r="J489" s="29"/>
      <c r="K489" s="92" t="s">
        <v>4</v>
      </c>
      <c r="L489" s="92" t="s">
        <v>492</v>
      </c>
      <c r="M489" s="92">
        <v>450</v>
      </c>
      <c r="N489" s="92">
        <v>1700</v>
      </c>
      <c r="O489" s="92" t="s">
        <v>116</v>
      </c>
      <c r="P489" s="92" t="s">
        <v>117</v>
      </c>
      <c r="Q489" s="92">
        <v>5</v>
      </c>
      <c r="R489" s="92">
        <v>500</v>
      </c>
      <c r="S489" s="92">
        <v>24.18</v>
      </c>
      <c r="T489" s="92">
        <v>70</v>
      </c>
      <c r="Y489" s="141"/>
      <c r="Z489" s="31"/>
    </row>
    <row r="490" spans="1:26" ht="26.25" thickBot="1">
      <c r="A490" s="94" t="s">
        <v>550</v>
      </c>
      <c r="B490" s="94" t="s">
        <v>551</v>
      </c>
      <c r="C490" s="95" t="s">
        <v>37</v>
      </c>
      <c r="D490" s="95">
        <v>381.20400000000001</v>
      </c>
      <c r="E490" s="181">
        <f t="shared" si="32"/>
        <v>381.20400000000001</v>
      </c>
      <c r="F490" s="26"/>
      <c r="G490" s="96"/>
      <c r="H490" s="97">
        <f t="shared" si="34"/>
        <v>0</v>
      </c>
      <c r="I490" s="98">
        <f t="shared" si="35"/>
        <v>0</v>
      </c>
      <c r="J490" s="29"/>
      <c r="K490" s="99" t="s">
        <v>4</v>
      </c>
      <c r="L490" s="99" t="s">
        <v>492</v>
      </c>
      <c r="M490" s="99">
        <v>450</v>
      </c>
      <c r="N490" s="99">
        <v>1700</v>
      </c>
      <c r="O490" s="99" t="s">
        <v>116</v>
      </c>
      <c r="P490" s="99" t="s">
        <v>117</v>
      </c>
      <c r="Q490" s="99">
        <v>5</v>
      </c>
      <c r="R490" s="99">
        <v>500</v>
      </c>
      <c r="S490" s="99">
        <v>24.18</v>
      </c>
      <c r="T490" s="99">
        <v>70</v>
      </c>
      <c r="Y490" s="141"/>
      <c r="Z490" s="31"/>
    </row>
    <row r="491" spans="1:26" ht="33" thickTop="1" thickBot="1">
      <c r="A491" s="122" t="s">
        <v>130</v>
      </c>
      <c r="B491" s="122" t="s">
        <v>552</v>
      </c>
      <c r="C491" s="101" t="s">
        <v>37</v>
      </c>
      <c r="D491" s="102">
        <v>882.13199999999995</v>
      </c>
      <c r="E491" s="175">
        <f t="shared" si="32"/>
        <v>882.13199999999995</v>
      </c>
      <c r="F491" s="26"/>
      <c r="G491" s="103"/>
      <c r="H491" s="104">
        <f t="shared" si="34"/>
        <v>0</v>
      </c>
      <c r="I491" s="105">
        <f t="shared" si="35"/>
        <v>0</v>
      </c>
      <c r="J491" s="29"/>
      <c r="K491" s="106" t="s">
        <v>4</v>
      </c>
      <c r="L491" s="106" t="s">
        <v>492</v>
      </c>
      <c r="M491" s="106">
        <v>500</v>
      </c>
      <c r="N491" s="106">
        <v>1700</v>
      </c>
      <c r="O491" s="106" t="s">
        <v>116</v>
      </c>
      <c r="P491" s="106" t="s">
        <v>117</v>
      </c>
      <c r="Q491" s="106">
        <v>5</v>
      </c>
      <c r="R491" s="106">
        <v>500</v>
      </c>
      <c r="S491" s="106">
        <v>27.5</v>
      </c>
      <c r="T491" s="106">
        <v>70</v>
      </c>
      <c r="Y491" s="93"/>
      <c r="Z491" s="31"/>
    </row>
    <row r="492" spans="1:26" ht="27" thickTop="1" thickBot="1">
      <c r="A492" s="87" t="s">
        <v>553</v>
      </c>
      <c r="B492" s="87" t="s">
        <v>554</v>
      </c>
      <c r="C492" s="88" t="s">
        <v>37</v>
      </c>
      <c r="D492" s="88">
        <v>495.65999999999997</v>
      </c>
      <c r="E492" s="173">
        <f t="shared" ref="E492:E564" si="36">D492-D492*$E$5</f>
        <v>495.65999999999997</v>
      </c>
      <c r="F492" s="26"/>
      <c r="G492" s="89"/>
      <c r="H492" s="90">
        <f t="shared" si="34"/>
        <v>0</v>
      </c>
      <c r="I492" s="91">
        <f t="shared" si="35"/>
        <v>0</v>
      </c>
      <c r="J492" s="29"/>
      <c r="K492" s="92" t="s">
        <v>4</v>
      </c>
      <c r="L492" s="92" t="s">
        <v>492</v>
      </c>
      <c r="M492" s="92">
        <v>500</v>
      </c>
      <c r="N492" s="92">
        <v>1700</v>
      </c>
      <c r="O492" s="92" t="s">
        <v>116</v>
      </c>
      <c r="P492" s="92" t="s">
        <v>117</v>
      </c>
      <c r="Q492" s="92">
        <v>5</v>
      </c>
      <c r="R492" s="92">
        <v>500</v>
      </c>
      <c r="S492" s="92">
        <v>27.5</v>
      </c>
      <c r="T492" s="92">
        <v>70</v>
      </c>
      <c r="Y492" s="93"/>
      <c r="Z492" s="31"/>
    </row>
    <row r="493" spans="1:26" ht="26.25" thickBot="1">
      <c r="A493" s="94" t="s">
        <v>555</v>
      </c>
      <c r="B493" s="94" t="s">
        <v>556</v>
      </c>
      <c r="C493" s="95" t="s">
        <v>37</v>
      </c>
      <c r="D493" s="95">
        <v>386.47199999999998</v>
      </c>
      <c r="E493" s="181">
        <f t="shared" si="36"/>
        <v>386.47199999999998</v>
      </c>
      <c r="F493" s="26"/>
      <c r="G493" s="96"/>
      <c r="H493" s="97">
        <f t="shared" si="34"/>
        <v>0</v>
      </c>
      <c r="I493" s="98">
        <f t="shared" si="35"/>
        <v>0</v>
      </c>
      <c r="J493" s="29"/>
      <c r="K493" s="99" t="s">
        <v>4</v>
      </c>
      <c r="L493" s="99" t="s">
        <v>492</v>
      </c>
      <c r="M493" s="99">
        <v>500</v>
      </c>
      <c r="N493" s="99">
        <v>1700</v>
      </c>
      <c r="O493" s="99" t="s">
        <v>116</v>
      </c>
      <c r="P493" s="99" t="s">
        <v>117</v>
      </c>
      <c r="Q493" s="99">
        <v>5</v>
      </c>
      <c r="R493" s="99">
        <v>500</v>
      </c>
      <c r="S493" s="99">
        <v>27.5</v>
      </c>
      <c r="T493" s="99">
        <v>70</v>
      </c>
      <c r="Y493" s="125"/>
      <c r="Z493" s="31"/>
    </row>
    <row r="494" spans="1:26" ht="33" thickTop="1" thickBot="1">
      <c r="A494" s="122" t="s">
        <v>131</v>
      </c>
      <c r="B494" s="122" t="s">
        <v>557</v>
      </c>
      <c r="C494" s="101" t="s">
        <v>37</v>
      </c>
      <c r="D494" s="102">
        <v>901.40399999999988</v>
      </c>
      <c r="E494" s="175">
        <f t="shared" si="36"/>
        <v>901.40399999999988</v>
      </c>
      <c r="F494" s="26"/>
      <c r="G494" s="103"/>
      <c r="H494" s="104">
        <f t="shared" si="34"/>
        <v>0</v>
      </c>
      <c r="I494" s="105">
        <f t="shared" si="35"/>
        <v>0</v>
      </c>
      <c r="J494" s="29"/>
      <c r="K494" s="106" t="s">
        <v>4</v>
      </c>
      <c r="L494" s="106" t="s">
        <v>492</v>
      </c>
      <c r="M494" s="106">
        <v>600</v>
      </c>
      <c r="N494" s="106">
        <v>1700</v>
      </c>
      <c r="O494" s="106" t="s">
        <v>116</v>
      </c>
      <c r="P494" s="106" t="s">
        <v>117</v>
      </c>
      <c r="Q494" s="106">
        <v>5</v>
      </c>
      <c r="R494" s="106">
        <v>500</v>
      </c>
      <c r="S494" s="106">
        <v>31.5</v>
      </c>
      <c r="T494" s="106">
        <v>70</v>
      </c>
      <c r="Y494" s="93"/>
      <c r="Z494" s="31"/>
    </row>
    <row r="495" spans="1:26" ht="27" thickTop="1" thickBot="1">
      <c r="A495" s="87" t="s">
        <v>558</v>
      </c>
      <c r="B495" s="87" t="s">
        <v>559</v>
      </c>
      <c r="C495" s="88" t="s">
        <v>37</v>
      </c>
      <c r="D495" s="88">
        <v>509.87999999999994</v>
      </c>
      <c r="E495" s="173">
        <f t="shared" si="36"/>
        <v>509.87999999999994</v>
      </c>
      <c r="F495" s="26"/>
      <c r="G495" s="89"/>
      <c r="H495" s="90">
        <f t="shared" si="34"/>
        <v>0</v>
      </c>
      <c r="I495" s="91">
        <f t="shared" si="35"/>
        <v>0</v>
      </c>
      <c r="J495" s="29"/>
      <c r="K495" s="92" t="s">
        <v>4</v>
      </c>
      <c r="L495" s="92" t="s">
        <v>492</v>
      </c>
      <c r="M495" s="92">
        <v>600</v>
      </c>
      <c r="N495" s="92">
        <v>1700</v>
      </c>
      <c r="O495" s="92" t="s">
        <v>116</v>
      </c>
      <c r="P495" s="92" t="s">
        <v>117</v>
      </c>
      <c r="Q495" s="92">
        <v>5</v>
      </c>
      <c r="R495" s="92">
        <v>500</v>
      </c>
      <c r="S495" s="92">
        <v>31.5</v>
      </c>
      <c r="T495" s="92">
        <v>70</v>
      </c>
      <c r="Y495" s="93"/>
      <c r="Z495" s="31"/>
    </row>
    <row r="496" spans="1:26" ht="26.25" thickBot="1">
      <c r="A496" s="94" t="s">
        <v>560</v>
      </c>
      <c r="B496" s="94" t="s">
        <v>561</v>
      </c>
      <c r="C496" s="95" t="s">
        <v>37</v>
      </c>
      <c r="D496" s="95">
        <v>391.52399999999994</v>
      </c>
      <c r="E496" s="181">
        <f t="shared" si="36"/>
        <v>391.52399999999994</v>
      </c>
      <c r="F496" s="26"/>
      <c r="G496" s="96"/>
      <c r="H496" s="97">
        <f t="shared" si="34"/>
        <v>0</v>
      </c>
      <c r="I496" s="98">
        <f t="shared" si="35"/>
        <v>0</v>
      </c>
      <c r="J496" s="29"/>
      <c r="K496" s="99" t="s">
        <v>4</v>
      </c>
      <c r="L496" s="99" t="s">
        <v>492</v>
      </c>
      <c r="M496" s="99">
        <v>600</v>
      </c>
      <c r="N496" s="99">
        <v>1700</v>
      </c>
      <c r="O496" s="99" t="s">
        <v>116</v>
      </c>
      <c r="P496" s="99" t="s">
        <v>117</v>
      </c>
      <c r="Q496" s="99">
        <v>5</v>
      </c>
      <c r="R496" s="99">
        <v>500</v>
      </c>
      <c r="S496" s="99">
        <v>31.5</v>
      </c>
      <c r="T496" s="99">
        <v>70</v>
      </c>
      <c r="Y496" s="93"/>
      <c r="Z496" s="31"/>
    </row>
    <row r="497" spans="1:26" ht="33" thickTop="1" thickBot="1">
      <c r="A497" s="122" t="s">
        <v>132</v>
      </c>
      <c r="B497" s="122" t="s">
        <v>562</v>
      </c>
      <c r="C497" s="101" t="s">
        <v>37</v>
      </c>
      <c r="D497" s="102">
        <v>640.70400000000006</v>
      </c>
      <c r="E497" s="175">
        <f t="shared" si="36"/>
        <v>640.70400000000006</v>
      </c>
      <c r="F497" s="26"/>
      <c r="G497" s="103"/>
      <c r="H497" s="104">
        <f t="shared" si="34"/>
        <v>0</v>
      </c>
      <c r="I497" s="105">
        <f t="shared" si="35"/>
        <v>0</v>
      </c>
      <c r="J497" s="29"/>
      <c r="K497" s="106" t="s">
        <v>4</v>
      </c>
      <c r="L497" s="106" t="s">
        <v>492</v>
      </c>
      <c r="M497" s="106">
        <v>600</v>
      </c>
      <c r="N497" s="106">
        <v>800</v>
      </c>
      <c r="O497" s="106" t="s">
        <v>114</v>
      </c>
      <c r="P497" s="106" t="s">
        <v>115</v>
      </c>
      <c r="Q497" s="106">
        <v>3</v>
      </c>
      <c r="R497" s="106">
        <v>500</v>
      </c>
      <c r="S497" s="106">
        <v>13.1</v>
      </c>
      <c r="T497" s="106">
        <v>42</v>
      </c>
      <c r="Y497" s="123"/>
      <c r="Z497" s="31"/>
    </row>
    <row r="498" spans="1:26" ht="27" thickTop="1" thickBot="1">
      <c r="A498" s="87" t="s">
        <v>563</v>
      </c>
      <c r="B498" s="87" t="s">
        <v>564</v>
      </c>
      <c r="C498" s="88" t="s">
        <v>37</v>
      </c>
      <c r="D498" s="88">
        <v>368.31599999999997</v>
      </c>
      <c r="E498" s="173">
        <f t="shared" si="36"/>
        <v>368.31599999999997</v>
      </c>
      <c r="F498" s="26"/>
      <c r="G498" s="89"/>
      <c r="H498" s="90">
        <f t="shared" si="34"/>
        <v>0</v>
      </c>
      <c r="I498" s="91">
        <f t="shared" si="35"/>
        <v>0</v>
      </c>
      <c r="J498" s="29"/>
      <c r="K498" s="92" t="s">
        <v>4</v>
      </c>
      <c r="L498" s="92" t="s">
        <v>492</v>
      </c>
      <c r="M498" s="92">
        <v>600</v>
      </c>
      <c r="N498" s="92">
        <v>800</v>
      </c>
      <c r="O498" s="92" t="s">
        <v>114</v>
      </c>
      <c r="P498" s="92" t="s">
        <v>115</v>
      </c>
      <c r="Q498" s="92">
        <v>3</v>
      </c>
      <c r="R498" s="92">
        <v>500</v>
      </c>
      <c r="S498" s="92">
        <v>13.1</v>
      </c>
      <c r="T498" s="92">
        <v>42</v>
      </c>
      <c r="Y498" s="93"/>
      <c r="Z498" s="31"/>
    </row>
    <row r="499" spans="1:26" ht="26.25" thickBot="1">
      <c r="A499" s="94" t="s">
        <v>565</v>
      </c>
      <c r="B499" s="94" t="s">
        <v>566</v>
      </c>
      <c r="C499" s="95" t="s">
        <v>37</v>
      </c>
      <c r="D499" s="95">
        <v>272.38799999999998</v>
      </c>
      <c r="E499" s="181">
        <f t="shared" si="36"/>
        <v>272.38799999999998</v>
      </c>
      <c r="F499" s="26"/>
      <c r="G499" s="96"/>
      <c r="H499" s="97">
        <f t="shared" si="34"/>
        <v>0</v>
      </c>
      <c r="I499" s="98">
        <f t="shared" si="35"/>
        <v>0</v>
      </c>
      <c r="J499" s="29"/>
      <c r="K499" s="99" t="s">
        <v>4</v>
      </c>
      <c r="L499" s="99" t="s">
        <v>492</v>
      </c>
      <c r="M499" s="99">
        <v>600</v>
      </c>
      <c r="N499" s="99">
        <v>800</v>
      </c>
      <c r="O499" s="99" t="s">
        <v>114</v>
      </c>
      <c r="P499" s="99" t="s">
        <v>115</v>
      </c>
      <c r="Q499" s="99">
        <v>3</v>
      </c>
      <c r="R499" s="99">
        <v>500</v>
      </c>
      <c r="S499" s="99">
        <v>13.1</v>
      </c>
      <c r="T499" s="99">
        <v>42</v>
      </c>
      <c r="Y499" s="123"/>
      <c r="Z499" s="31"/>
    </row>
    <row r="500" spans="1:26" ht="33" thickTop="1" thickBot="1">
      <c r="A500" s="122" t="s">
        <v>133</v>
      </c>
      <c r="B500" s="122" t="s">
        <v>567</v>
      </c>
      <c r="C500" s="101" t="s">
        <v>37</v>
      </c>
      <c r="D500" s="102">
        <v>701.82</v>
      </c>
      <c r="E500" s="175">
        <f t="shared" si="36"/>
        <v>701.82</v>
      </c>
      <c r="F500" s="26"/>
      <c r="G500" s="103"/>
      <c r="H500" s="104">
        <f t="shared" si="34"/>
        <v>0</v>
      </c>
      <c r="I500" s="105">
        <f t="shared" si="35"/>
        <v>0</v>
      </c>
      <c r="J500" s="29"/>
      <c r="K500" s="106" t="s">
        <v>4</v>
      </c>
      <c r="L500" s="106" t="s">
        <v>492</v>
      </c>
      <c r="M500" s="106">
        <v>450</v>
      </c>
      <c r="N500" s="106">
        <v>1100</v>
      </c>
      <c r="O500" s="106" t="s">
        <v>114</v>
      </c>
      <c r="P500" s="106" t="s">
        <v>115</v>
      </c>
      <c r="Q500" s="106">
        <v>4</v>
      </c>
      <c r="R500" s="106">
        <v>500</v>
      </c>
      <c r="S500" s="106">
        <v>16.38</v>
      </c>
      <c r="T500" s="106">
        <v>56</v>
      </c>
      <c r="Y500" s="123"/>
      <c r="Z500" s="31"/>
    </row>
    <row r="501" spans="1:26" ht="27" thickTop="1" thickBot="1">
      <c r="A501" s="87" t="s">
        <v>568</v>
      </c>
      <c r="B501" s="87" t="s">
        <v>569</v>
      </c>
      <c r="C501" s="88" t="s">
        <v>37</v>
      </c>
      <c r="D501" s="88">
        <v>398.916</v>
      </c>
      <c r="E501" s="173">
        <f t="shared" si="36"/>
        <v>398.916</v>
      </c>
      <c r="F501" s="26"/>
      <c r="G501" s="89"/>
      <c r="H501" s="90">
        <f t="shared" si="34"/>
        <v>0</v>
      </c>
      <c r="I501" s="91">
        <f t="shared" si="35"/>
        <v>0</v>
      </c>
      <c r="J501" s="29"/>
      <c r="K501" s="92" t="s">
        <v>4</v>
      </c>
      <c r="L501" s="92" t="s">
        <v>492</v>
      </c>
      <c r="M501" s="92">
        <v>450</v>
      </c>
      <c r="N501" s="92">
        <v>1100</v>
      </c>
      <c r="O501" s="92" t="s">
        <v>114</v>
      </c>
      <c r="P501" s="92" t="s">
        <v>115</v>
      </c>
      <c r="Q501" s="92">
        <v>4</v>
      </c>
      <c r="R501" s="92">
        <v>500</v>
      </c>
      <c r="S501" s="92">
        <v>16.38</v>
      </c>
      <c r="T501" s="92">
        <v>56</v>
      </c>
      <c r="Y501" s="123"/>
      <c r="Z501" s="31"/>
    </row>
    <row r="502" spans="1:26" ht="26.25" thickBot="1">
      <c r="A502" s="94" t="s">
        <v>570</v>
      </c>
      <c r="B502" s="94" t="s">
        <v>571</v>
      </c>
      <c r="C502" s="95" t="s">
        <v>37</v>
      </c>
      <c r="D502" s="95">
        <v>302.904</v>
      </c>
      <c r="E502" s="181">
        <f t="shared" si="36"/>
        <v>302.904</v>
      </c>
      <c r="F502" s="26"/>
      <c r="G502" s="96"/>
      <c r="H502" s="97">
        <f t="shared" si="34"/>
        <v>0</v>
      </c>
      <c r="I502" s="98">
        <f t="shared" si="35"/>
        <v>0</v>
      </c>
      <c r="J502" s="29"/>
      <c r="K502" s="99" t="s">
        <v>4</v>
      </c>
      <c r="L502" s="99" t="s">
        <v>492</v>
      </c>
      <c r="M502" s="99">
        <v>450</v>
      </c>
      <c r="N502" s="99">
        <v>1100</v>
      </c>
      <c r="O502" s="99" t="s">
        <v>114</v>
      </c>
      <c r="P502" s="99" t="s">
        <v>115</v>
      </c>
      <c r="Q502" s="99">
        <v>4</v>
      </c>
      <c r="R502" s="99">
        <v>500</v>
      </c>
      <c r="S502" s="99">
        <v>16.38</v>
      </c>
      <c r="T502" s="99">
        <v>56</v>
      </c>
      <c r="Y502" s="93"/>
      <c r="Z502" s="31"/>
    </row>
    <row r="503" spans="1:26" ht="33" thickTop="1" thickBot="1">
      <c r="A503" s="122" t="s">
        <v>134</v>
      </c>
      <c r="B503" s="122" t="s">
        <v>572</v>
      </c>
      <c r="C503" s="101" t="s">
        <v>37</v>
      </c>
      <c r="D503" s="102">
        <v>721.54799999999989</v>
      </c>
      <c r="E503" s="175">
        <f t="shared" si="36"/>
        <v>721.54799999999989</v>
      </c>
      <c r="F503" s="26"/>
      <c r="G503" s="103"/>
      <c r="H503" s="104">
        <f t="shared" si="34"/>
        <v>0</v>
      </c>
      <c r="I503" s="105">
        <f t="shared" si="35"/>
        <v>0</v>
      </c>
      <c r="J503" s="29"/>
      <c r="K503" s="106" t="s">
        <v>4</v>
      </c>
      <c r="L503" s="106" t="s">
        <v>492</v>
      </c>
      <c r="M503" s="106">
        <v>500</v>
      </c>
      <c r="N503" s="106">
        <v>1100</v>
      </c>
      <c r="O503" s="106" t="s">
        <v>114</v>
      </c>
      <c r="P503" s="106" t="s">
        <v>115</v>
      </c>
      <c r="Q503" s="106">
        <v>4</v>
      </c>
      <c r="R503" s="106">
        <v>500</v>
      </c>
      <c r="S503" s="106">
        <v>19.100000000000001</v>
      </c>
      <c r="T503" s="106">
        <v>56</v>
      </c>
      <c r="Y503" s="93"/>
      <c r="Z503" s="31"/>
    </row>
    <row r="504" spans="1:26" ht="27" thickTop="1" thickBot="1">
      <c r="A504" s="87" t="s">
        <v>573</v>
      </c>
      <c r="B504" s="87" t="s">
        <v>574</v>
      </c>
      <c r="C504" s="88" t="s">
        <v>37</v>
      </c>
      <c r="D504" s="88">
        <v>408.06</v>
      </c>
      <c r="E504" s="173">
        <f t="shared" si="36"/>
        <v>408.06</v>
      </c>
      <c r="F504" s="26"/>
      <c r="G504" s="89"/>
      <c r="H504" s="90">
        <f t="shared" si="34"/>
        <v>0</v>
      </c>
      <c r="I504" s="91">
        <f t="shared" si="35"/>
        <v>0</v>
      </c>
      <c r="J504" s="29"/>
      <c r="K504" s="92" t="s">
        <v>4</v>
      </c>
      <c r="L504" s="92" t="s">
        <v>492</v>
      </c>
      <c r="M504" s="92">
        <v>500</v>
      </c>
      <c r="N504" s="92">
        <v>1100</v>
      </c>
      <c r="O504" s="92" t="s">
        <v>114</v>
      </c>
      <c r="P504" s="92" t="s">
        <v>115</v>
      </c>
      <c r="Q504" s="92">
        <v>4</v>
      </c>
      <c r="R504" s="92">
        <v>500</v>
      </c>
      <c r="S504" s="92">
        <v>19.100000000000001</v>
      </c>
      <c r="T504" s="92">
        <v>56</v>
      </c>
      <c r="Y504" s="93"/>
      <c r="Z504" s="31"/>
    </row>
    <row r="505" spans="1:26" ht="26.25" thickBot="1">
      <c r="A505" s="94" t="s">
        <v>575</v>
      </c>
      <c r="B505" s="94" t="s">
        <v>576</v>
      </c>
      <c r="C505" s="95" t="s">
        <v>37</v>
      </c>
      <c r="D505" s="95">
        <v>313.488</v>
      </c>
      <c r="E505" s="181">
        <f t="shared" si="36"/>
        <v>313.488</v>
      </c>
      <c r="F505" s="26"/>
      <c r="G505" s="96"/>
      <c r="H505" s="97">
        <f t="shared" si="34"/>
        <v>0</v>
      </c>
      <c r="I505" s="98">
        <f t="shared" si="35"/>
        <v>0</v>
      </c>
      <c r="J505" s="29"/>
      <c r="K505" s="99" t="s">
        <v>4</v>
      </c>
      <c r="L505" s="99" t="s">
        <v>492</v>
      </c>
      <c r="M505" s="99">
        <v>500</v>
      </c>
      <c r="N505" s="99">
        <v>1100</v>
      </c>
      <c r="O505" s="99" t="s">
        <v>114</v>
      </c>
      <c r="P505" s="99" t="s">
        <v>115</v>
      </c>
      <c r="Q505" s="99">
        <v>4</v>
      </c>
      <c r="R505" s="99">
        <v>500</v>
      </c>
      <c r="S505" s="99">
        <v>19.100000000000001</v>
      </c>
      <c r="T505" s="99">
        <v>56</v>
      </c>
      <c r="Y505" s="93"/>
      <c r="Z505" s="31"/>
    </row>
    <row r="506" spans="1:26" ht="33" thickTop="1" thickBot="1">
      <c r="A506" s="122" t="s">
        <v>135</v>
      </c>
      <c r="B506" s="122" t="s">
        <v>577</v>
      </c>
      <c r="C506" s="101" t="s">
        <v>37</v>
      </c>
      <c r="D506" s="102">
        <v>742.66800000000001</v>
      </c>
      <c r="E506" s="175">
        <f t="shared" si="36"/>
        <v>742.66800000000001</v>
      </c>
      <c r="F506" s="26"/>
      <c r="G506" s="103"/>
      <c r="H506" s="104">
        <f t="shared" si="34"/>
        <v>0</v>
      </c>
      <c r="I506" s="105">
        <f t="shared" si="35"/>
        <v>0</v>
      </c>
      <c r="J506" s="29"/>
      <c r="K506" s="106" t="s">
        <v>4</v>
      </c>
      <c r="L506" s="106" t="s">
        <v>492</v>
      </c>
      <c r="M506" s="106">
        <v>600</v>
      </c>
      <c r="N506" s="106">
        <v>1100</v>
      </c>
      <c r="O506" s="106" t="s">
        <v>114</v>
      </c>
      <c r="P506" s="106" t="s">
        <v>115</v>
      </c>
      <c r="Q506" s="106">
        <v>4</v>
      </c>
      <c r="R506" s="106">
        <v>500</v>
      </c>
      <c r="S506" s="106">
        <v>20.66</v>
      </c>
      <c r="T506" s="106">
        <v>56</v>
      </c>
      <c r="Y506" s="93"/>
      <c r="Z506" s="31"/>
    </row>
    <row r="507" spans="1:26" ht="27" thickTop="1" thickBot="1">
      <c r="A507" s="87" t="s">
        <v>578</v>
      </c>
      <c r="B507" s="87" t="s">
        <v>579</v>
      </c>
      <c r="C507" s="88" t="s">
        <v>37</v>
      </c>
      <c r="D507" s="88">
        <v>422.46</v>
      </c>
      <c r="E507" s="173">
        <f t="shared" si="36"/>
        <v>422.46</v>
      </c>
      <c r="F507" s="26"/>
      <c r="G507" s="89"/>
      <c r="H507" s="90">
        <f t="shared" si="34"/>
        <v>0</v>
      </c>
      <c r="I507" s="91">
        <f t="shared" si="35"/>
        <v>0</v>
      </c>
      <c r="J507" s="29"/>
      <c r="K507" s="92" t="s">
        <v>4</v>
      </c>
      <c r="L507" s="92" t="s">
        <v>492</v>
      </c>
      <c r="M507" s="92">
        <v>600</v>
      </c>
      <c r="N507" s="92">
        <v>1100</v>
      </c>
      <c r="O507" s="92" t="s">
        <v>114</v>
      </c>
      <c r="P507" s="92" t="s">
        <v>115</v>
      </c>
      <c r="Q507" s="92">
        <v>4</v>
      </c>
      <c r="R507" s="92">
        <v>500</v>
      </c>
      <c r="S507" s="92">
        <v>20.66</v>
      </c>
      <c r="T507" s="92">
        <v>56</v>
      </c>
      <c r="Y507" s="93"/>
      <c r="Z507" s="31"/>
    </row>
    <row r="508" spans="1:26" ht="26.25" thickBot="1">
      <c r="A508" s="94" t="s">
        <v>580</v>
      </c>
      <c r="B508" s="94" t="s">
        <v>581</v>
      </c>
      <c r="C508" s="95" t="s">
        <v>37</v>
      </c>
      <c r="D508" s="95">
        <v>320.20799999999997</v>
      </c>
      <c r="E508" s="181">
        <f t="shared" si="36"/>
        <v>320.20799999999997</v>
      </c>
      <c r="F508" s="26"/>
      <c r="G508" s="96"/>
      <c r="H508" s="97">
        <f t="shared" si="34"/>
        <v>0</v>
      </c>
      <c r="I508" s="98">
        <f t="shared" si="35"/>
        <v>0</v>
      </c>
      <c r="J508" s="29"/>
      <c r="K508" s="99" t="s">
        <v>4</v>
      </c>
      <c r="L508" s="99" t="s">
        <v>492</v>
      </c>
      <c r="M508" s="99">
        <v>600</v>
      </c>
      <c r="N508" s="99">
        <v>1100</v>
      </c>
      <c r="O508" s="99" t="s">
        <v>114</v>
      </c>
      <c r="P508" s="99" t="s">
        <v>115</v>
      </c>
      <c r="Q508" s="99">
        <v>4</v>
      </c>
      <c r="R508" s="99">
        <v>500</v>
      </c>
      <c r="S508" s="99">
        <v>20.66</v>
      </c>
      <c r="T508" s="99">
        <v>56</v>
      </c>
      <c r="Y508" s="93"/>
      <c r="Z508" s="31"/>
    </row>
    <row r="509" spans="1:26" ht="33" thickTop="1" thickBot="1">
      <c r="A509" s="122" t="s">
        <v>136</v>
      </c>
      <c r="B509" s="122" t="s">
        <v>582</v>
      </c>
      <c r="C509" s="101" t="s">
        <v>37</v>
      </c>
      <c r="D509" s="102">
        <v>808.48799999999994</v>
      </c>
      <c r="E509" s="175">
        <f t="shared" si="36"/>
        <v>808.48799999999994</v>
      </c>
      <c r="F509" s="26"/>
      <c r="G509" s="103"/>
      <c r="H509" s="104">
        <f t="shared" si="34"/>
        <v>0</v>
      </c>
      <c r="I509" s="105">
        <f t="shared" si="35"/>
        <v>0</v>
      </c>
      <c r="J509" s="29"/>
      <c r="K509" s="106" t="s">
        <v>4</v>
      </c>
      <c r="L509" s="106" t="s">
        <v>492</v>
      </c>
      <c r="M509" s="106">
        <v>450</v>
      </c>
      <c r="N509" s="106">
        <v>1700</v>
      </c>
      <c r="O509" s="106" t="s">
        <v>114</v>
      </c>
      <c r="P509" s="106" t="s">
        <v>115</v>
      </c>
      <c r="Q509" s="106">
        <v>5</v>
      </c>
      <c r="R509" s="106">
        <v>500</v>
      </c>
      <c r="S509" s="106">
        <v>25.18</v>
      </c>
      <c r="T509" s="106">
        <v>70</v>
      </c>
      <c r="Y509" s="93"/>
      <c r="Z509" s="31"/>
    </row>
    <row r="510" spans="1:26" ht="27" thickTop="1" thickBot="1">
      <c r="A510" s="87" t="s">
        <v>583</v>
      </c>
      <c r="B510" s="87" t="s">
        <v>584</v>
      </c>
      <c r="C510" s="88" t="s">
        <v>37</v>
      </c>
      <c r="D510" s="88">
        <v>446.07600000000002</v>
      </c>
      <c r="E510" s="173">
        <f t="shared" si="36"/>
        <v>446.07600000000002</v>
      </c>
      <c r="F510" s="26"/>
      <c r="G510" s="89"/>
      <c r="H510" s="90">
        <f t="shared" si="34"/>
        <v>0</v>
      </c>
      <c r="I510" s="91">
        <f t="shared" si="35"/>
        <v>0</v>
      </c>
      <c r="J510" s="29"/>
      <c r="K510" s="92" t="s">
        <v>4</v>
      </c>
      <c r="L510" s="92" t="s">
        <v>492</v>
      </c>
      <c r="M510" s="92">
        <v>450</v>
      </c>
      <c r="N510" s="92">
        <v>1700</v>
      </c>
      <c r="O510" s="92" t="s">
        <v>114</v>
      </c>
      <c r="P510" s="92" t="s">
        <v>115</v>
      </c>
      <c r="Q510" s="92">
        <v>5</v>
      </c>
      <c r="R510" s="92">
        <v>500</v>
      </c>
      <c r="S510" s="92">
        <v>25.18</v>
      </c>
      <c r="T510" s="92">
        <v>70</v>
      </c>
      <c r="Y510" s="93"/>
      <c r="Z510" s="31"/>
    </row>
    <row r="511" spans="1:26" ht="26.25" thickBot="1">
      <c r="A511" s="94" t="s">
        <v>585</v>
      </c>
      <c r="B511" s="94" t="s">
        <v>586</v>
      </c>
      <c r="C511" s="95" t="s">
        <v>37</v>
      </c>
      <c r="D511" s="95">
        <v>362.41199999999998</v>
      </c>
      <c r="E511" s="181">
        <f t="shared" si="36"/>
        <v>362.41199999999998</v>
      </c>
      <c r="F511" s="26"/>
      <c r="G511" s="96"/>
      <c r="H511" s="97">
        <f t="shared" si="34"/>
        <v>0</v>
      </c>
      <c r="I511" s="98">
        <f t="shared" si="35"/>
        <v>0</v>
      </c>
      <c r="J511" s="29"/>
      <c r="K511" s="99" t="s">
        <v>4</v>
      </c>
      <c r="L511" s="99" t="s">
        <v>492</v>
      </c>
      <c r="M511" s="99">
        <v>450</v>
      </c>
      <c r="N511" s="99">
        <v>1700</v>
      </c>
      <c r="O511" s="99" t="s">
        <v>114</v>
      </c>
      <c r="P511" s="99" t="s">
        <v>115</v>
      </c>
      <c r="Q511" s="99">
        <v>5</v>
      </c>
      <c r="R511" s="99">
        <v>500</v>
      </c>
      <c r="S511" s="99">
        <v>25.18</v>
      </c>
      <c r="T511" s="99">
        <v>70</v>
      </c>
      <c r="Y511" s="93"/>
      <c r="Z511" s="31"/>
    </row>
    <row r="512" spans="1:26" ht="33" thickTop="1" thickBot="1">
      <c r="A512" s="122" t="s">
        <v>137</v>
      </c>
      <c r="B512" s="122" t="s">
        <v>587</v>
      </c>
      <c r="C512" s="101" t="s">
        <v>37</v>
      </c>
      <c r="D512" s="102">
        <v>831.20399999999995</v>
      </c>
      <c r="E512" s="175">
        <f t="shared" si="36"/>
        <v>831.20399999999995</v>
      </c>
      <c r="F512" s="26"/>
      <c r="G512" s="103"/>
      <c r="H512" s="104">
        <f t="shared" si="34"/>
        <v>0</v>
      </c>
      <c r="I512" s="105">
        <f t="shared" si="35"/>
        <v>0</v>
      </c>
      <c r="J512" s="29"/>
      <c r="K512" s="106" t="s">
        <v>4</v>
      </c>
      <c r="L512" s="106" t="s">
        <v>492</v>
      </c>
      <c r="M512" s="106">
        <v>500</v>
      </c>
      <c r="N512" s="106">
        <v>1700</v>
      </c>
      <c r="O512" s="106" t="s">
        <v>114</v>
      </c>
      <c r="P512" s="106" t="s">
        <v>115</v>
      </c>
      <c r="Q512" s="106">
        <v>5</v>
      </c>
      <c r="R512" s="106">
        <v>500</v>
      </c>
      <c r="S512" s="106">
        <v>27.6</v>
      </c>
      <c r="T512" s="106">
        <v>70</v>
      </c>
      <c r="Y512" s="93"/>
      <c r="Z512" s="31"/>
    </row>
    <row r="513" spans="1:26" ht="27" thickTop="1" thickBot="1">
      <c r="A513" s="87" t="s">
        <v>588</v>
      </c>
      <c r="B513" s="87" t="s">
        <v>589</v>
      </c>
      <c r="C513" s="88" t="s">
        <v>37</v>
      </c>
      <c r="D513" s="88">
        <v>456.09599999999995</v>
      </c>
      <c r="E513" s="173">
        <f t="shared" si="36"/>
        <v>456.09599999999995</v>
      </c>
      <c r="F513" s="26"/>
      <c r="G513" s="89"/>
      <c r="H513" s="90">
        <f t="shared" si="34"/>
        <v>0</v>
      </c>
      <c r="I513" s="91">
        <f t="shared" si="35"/>
        <v>0</v>
      </c>
      <c r="J513" s="29"/>
      <c r="K513" s="92" t="s">
        <v>4</v>
      </c>
      <c r="L513" s="92" t="s">
        <v>492</v>
      </c>
      <c r="M513" s="92">
        <v>500</v>
      </c>
      <c r="N513" s="92">
        <v>1700</v>
      </c>
      <c r="O513" s="92" t="s">
        <v>114</v>
      </c>
      <c r="P513" s="92" t="s">
        <v>115</v>
      </c>
      <c r="Q513" s="92">
        <v>5</v>
      </c>
      <c r="R513" s="92">
        <v>500</v>
      </c>
      <c r="S513" s="92">
        <v>27.6</v>
      </c>
      <c r="T513" s="92">
        <v>70</v>
      </c>
      <c r="Y513" s="93"/>
      <c r="Z513" s="31"/>
    </row>
    <row r="514" spans="1:26" ht="26.25" thickBot="1">
      <c r="A514" s="94" t="s">
        <v>590</v>
      </c>
      <c r="B514" s="94" t="s">
        <v>591</v>
      </c>
      <c r="C514" s="95" t="s">
        <v>37</v>
      </c>
      <c r="D514" s="95">
        <v>375.10799999999995</v>
      </c>
      <c r="E514" s="181">
        <f t="shared" si="36"/>
        <v>375.10799999999995</v>
      </c>
      <c r="F514" s="26"/>
      <c r="G514" s="96"/>
      <c r="H514" s="97">
        <f t="shared" si="34"/>
        <v>0</v>
      </c>
      <c r="I514" s="98">
        <f t="shared" si="35"/>
        <v>0</v>
      </c>
      <c r="J514" s="29"/>
      <c r="K514" s="99" t="s">
        <v>4</v>
      </c>
      <c r="L514" s="99" t="s">
        <v>492</v>
      </c>
      <c r="M514" s="99">
        <v>500</v>
      </c>
      <c r="N514" s="99">
        <v>1700</v>
      </c>
      <c r="O514" s="99" t="s">
        <v>114</v>
      </c>
      <c r="P514" s="99" t="s">
        <v>115</v>
      </c>
      <c r="Q514" s="99">
        <v>5</v>
      </c>
      <c r="R514" s="99">
        <v>500</v>
      </c>
      <c r="S514" s="99">
        <v>27.6</v>
      </c>
      <c r="T514" s="99">
        <v>70</v>
      </c>
      <c r="Y514" s="93"/>
      <c r="Z514" s="31"/>
    </row>
    <row r="515" spans="1:26" ht="33" thickTop="1" thickBot="1">
      <c r="A515" s="122" t="s">
        <v>138</v>
      </c>
      <c r="B515" s="122" t="s">
        <v>592</v>
      </c>
      <c r="C515" s="101" t="s">
        <v>37</v>
      </c>
      <c r="D515" s="102">
        <v>854.89199999999994</v>
      </c>
      <c r="E515" s="175">
        <f t="shared" si="36"/>
        <v>854.89199999999994</v>
      </c>
      <c r="F515" s="26"/>
      <c r="G515" s="103"/>
      <c r="H515" s="104">
        <f t="shared" si="34"/>
        <v>0</v>
      </c>
      <c r="I515" s="105">
        <f t="shared" si="35"/>
        <v>0</v>
      </c>
      <c r="J515" s="29"/>
      <c r="K515" s="106" t="s">
        <v>4</v>
      </c>
      <c r="L515" s="106" t="s">
        <v>492</v>
      </c>
      <c r="M515" s="106">
        <v>600</v>
      </c>
      <c r="N515" s="106">
        <v>1700</v>
      </c>
      <c r="O515" s="106" t="s">
        <v>114</v>
      </c>
      <c r="P515" s="106" t="s">
        <v>115</v>
      </c>
      <c r="Q515" s="106">
        <v>5</v>
      </c>
      <c r="R515" s="106">
        <v>500</v>
      </c>
      <c r="S515" s="106">
        <v>31.5</v>
      </c>
      <c r="T515" s="106">
        <v>70</v>
      </c>
      <c r="Y515" s="93"/>
      <c r="Z515" s="31"/>
    </row>
    <row r="516" spans="1:26" ht="27" thickTop="1" thickBot="1">
      <c r="A516" s="87" t="s">
        <v>593</v>
      </c>
      <c r="B516" s="87" t="s">
        <v>594</v>
      </c>
      <c r="C516" s="88" t="s">
        <v>37</v>
      </c>
      <c r="D516" s="88">
        <v>473.12399999999997</v>
      </c>
      <c r="E516" s="173">
        <f t="shared" si="36"/>
        <v>473.12399999999997</v>
      </c>
      <c r="F516" s="26"/>
      <c r="G516" s="89"/>
      <c r="H516" s="90">
        <f t="shared" si="34"/>
        <v>0</v>
      </c>
      <c r="I516" s="91">
        <f t="shared" si="35"/>
        <v>0</v>
      </c>
      <c r="J516" s="29"/>
      <c r="K516" s="92" t="s">
        <v>4</v>
      </c>
      <c r="L516" s="92" t="s">
        <v>492</v>
      </c>
      <c r="M516" s="92">
        <v>600</v>
      </c>
      <c r="N516" s="92">
        <v>1700</v>
      </c>
      <c r="O516" s="92" t="s">
        <v>114</v>
      </c>
      <c r="P516" s="92" t="s">
        <v>115</v>
      </c>
      <c r="Q516" s="92">
        <v>5</v>
      </c>
      <c r="R516" s="92">
        <v>500</v>
      </c>
      <c r="S516" s="92">
        <v>31.5</v>
      </c>
      <c r="T516" s="92">
        <v>70</v>
      </c>
      <c r="Y516" s="93"/>
      <c r="Z516" s="31"/>
    </row>
    <row r="517" spans="1:26" ht="26.25" thickBot="1">
      <c r="A517" s="94" t="s">
        <v>595</v>
      </c>
      <c r="B517" s="94" t="s">
        <v>596</v>
      </c>
      <c r="C517" s="95" t="s">
        <v>37</v>
      </c>
      <c r="D517" s="88">
        <v>381.76799999999997</v>
      </c>
      <c r="E517" s="181">
        <f t="shared" si="36"/>
        <v>381.76799999999997</v>
      </c>
      <c r="F517" s="26"/>
      <c r="G517" s="96"/>
      <c r="H517" s="97">
        <f t="shared" si="34"/>
        <v>0</v>
      </c>
      <c r="I517" s="91">
        <f t="shared" si="35"/>
        <v>0</v>
      </c>
      <c r="J517" s="29"/>
      <c r="K517" s="99" t="s">
        <v>4</v>
      </c>
      <c r="L517" s="99" t="s">
        <v>492</v>
      </c>
      <c r="M517" s="99">
        <v>600</v>
      </c>
      <c r="N517" s="99">
        <v>1700</v>
      </c>
      <c r="O517" s="99" t="s">
        <v>114</v>
      </c>
      <c r="P517" s="99" t="s">
        <v>115</v>
      </c>
      <c r="Q517" s="99">
        <v>5</v>
      </c>
      <c r="R517" s="99">
        <v>500</v>
      </c>
      <c r="S517" s="99">
        <v>31.5</v>
      </c>
      <c r="T517" s="99">
        <v>70</v>
      </c>
      <c r="Y517" s="93"/>
      <c r="Z517" s="31"/>
    </row>
    <row r="518" spans="1:26" ht="33" thickTop="1" thickBot="1">
      <c r="A518" s="117" t="s">
        <v>597</v>
      </c>
      <c r="B518" s="117" t="s">
        <v>598</v>
      </c>
      <c r="C518" s="118" t="s">
        <v>261</v>
      </c>
      <c r="D518" s="119">
        <v>41.027999999999999</v>
      </c>
      <c r="E518" s="177">
        <f t="shared" si="36"/>
        <v>41.027999999999999</v>
      </c>
      <c r="F518" s="26"/>
      <c r="G518" s="143"/>
      <c r="H518" s="144">
        <f t="shared" si="34"/>
        <v>0</v>
      </c>
      <c r="I518" s="145">
        <f t="shared" si="35"/>
        <v>0</v>
      </c>
      <c r="J518" s="29"/>
      <c r="K518" s="120" t="s">
        <v>4</v>
      </c>
      <c r="L518" s="120" t="s">
        <v>492</v>
      </c>
      <c r="M518" s="120">
        <v>450</v>
      </c>
      <c r="N518" s="120" t="s">
        <v>276</v>
      </c>
      <c r="O518" s="120" t="s">
        <v>114</v>
      </c>
      <c r="P518" s="120" t="s">
        <v>115</v>
      </c>
      <c r="Q518" s="120" t="s">
        <v>276</v>
      </c>
      <c r="R518" s="120" t="s">
        <v>276</v>
      </c>
      <c r="S518" s="120">
        <v>1.25</v>
      </c>
      <c r="T518" s="120">
        <v>10</v>
      </c>
      <c r="Y518" s="93"/>
      <c r="Z518" s="31"/>
    </row>
    <row r="519" spans="1:26" ht="33" thickTop="1" thickBot="1">
      <c r="A519" s="147" t="s">
        <v>599</v>
      </c>
      <c r="B519" s="147" t="s">
        <v>600</v>
      </c>
      <c r="C519" s="118" t="s">
        <v>261</v>
      </c>
      <c r="D519" s="119">
        <v>49.247999999999998</v>
      </c>
      <c r="E519" s="177">
        <f t="shared" si="36"/>
        <v>49.247999999999998</v>
      </c>
      <c r="F519" s="26"/>
      <c r="G519" s="154"/>
      <c r="H519" s="155">
        <f t="shared" si="34"/>
        <v>0</v>
      </c>
      <c r="I519" s="156">
        <f t="shared" si="35"/>
        <v>0</v>
      </c>
      <c r="J519" s="29"/>
      <c r="K519" s="120" t="s">
        <v>4</v>
      </c>
      <c r="L519" s="120" t="s">
        <v>492</v>
      </c>
      <c r="M519" s="120">
        <v>450</v>
      </c>
      <c r="N519" s="120" t="s">
        <v>276</v>
      </c>
      <c r="O519" s="120" t="s">
        <v>257</v>
      </c>
      <c r="P519" s="120" t="s">
        <v>115</v>
      </c>
      <c r="Q519" s="120" t="s">
        <v>276</v>
      </c>
      <c r="R519" s="120" t="s">
        <v>276</v>
      </c>
      <c r="S519" s="120">
        <v>1.25</v>
      </c>
      <c r="T519" s="120">
        <v>10</v>
      </c>
    </row>
    <row r="520" spans="1:26" ht="47.45" customHeight="1" thickTop="1" thickBot="1">
      <c r="A520" s="146" t="s">
        <v>601</v>
      </c>
      <c r="B520" s="147" t="s">
        <v>602</v>
      </c>
      <c r="C520" s="118" t="s">
        <v>261</v>
      </c>
      <c r="D520" s="119">
        <v>46.716000000000001</v>
      </c>
      <c r="E520" s="177">
        <f t="shared" si="36"/>
        <v>46.716000000000001</v>
      </c>
      <c r="F520" s="26"/>
      <c r="G520" s="154"/>
      <c r="H520" s="155">
        <f t="shared" si="34"/>
        <v>0</v>
      </c>
      <c r="I520" s="156">
        <f t="shared" si="35"/>
        <v>0</v>
      </c>
      <c r="J520" s="29"/>
      <c r="K520" s="120" t="s">
        <v>4</v>
      </c>
      <c r="L520" s="120" t="s">
        <v>492</v>
      </c>
      <c r="M520" s="120">
        <v>450</v>
      </c>
      <c r="N520" s="120"/>
      <c r="O520" s="120" t="s">
        <v>116</v>
      </c>
      <c r="P520" s="120" t="s">
        <v>117</v>
      </c>
      <c r="Q520" s="120"/>
      <c r="R520" s="120"/>
      <c r="S520" s="120">
        <v>1.2030000000000001</v>
      </c>
      <c r="T520" s="120">
        <v>10</v>
      </c>
    </row>
    <row r="521" spans="1:26" ht="36" customHeight="1" thickTop="1" thickBot="1">
      <c r="A521" s="146" t="s">
        <v>603</v>
      </c>
      <c r="B521" s="147" t="s">
        <v>604</v>
      </c>
      <c r="C521" s="118" t="s">
        <v>261</v>
      </c>
      <c r="D521" s="119">
        <v>41.724000000000004</v>
      </c>
      <c r="E521" s="177">
        <f t="shared" si="36"/>
        <v>41.724000000000004</v>
      </c>
      <c r="F521" s="26"/>
      <c r="G521" s="154"/>
      <c r="H521" s="155">
        <f t="shared" si="34"/>
        <v>0</v>
      </c>
      <c r="I521" s="156">
        <f t="shared" si="35"/>
        <v>0</v>
      </c>
      <c r="J521" s="29"/>
      <c r="K521" s="120" t="s">
        <v>4</v>
      </c>
      <c r="L521" s="120" t="s">
        <v>492</v>
      </c>
      <c r="M521" s="120">
        <v>500</v>
      </c>
      <c r="N521" s="120"/>
      <c r="O521" s="120" t="s">
        <v>114</v>
      </c>
      <c r="P521" s="120" t="s">
        <v>115</v>
      </c>
      <c r="Q521" s="120"/>
      <c r="R521" s="120"/>
      <c r="S521" s="120">
        <v>1.32</v>
      </c>
      <c r="T521" s="120">
        <v>10</v>
      </c>
    </row>
    <row r="522" spans="1:26" ht="33" thickTop="1" thickBot="1">
      <c r="A522" s="146" t="s">
        <v>605</v>
      </c>
      <c r="B522" s="147" t="s">
        <v>606</v>
      </c>
      <c r="C522" s="118" t="s">
        <v>261</v>
      </c>
      <c r="D522" s="119">
        <v>51.491999999999997</v>
      </c>
      <c r="E522" s="177">
        <f t="shared" si="36"/>
        <v>51.491999999999997</v>
      </c>
      <c r="F522" s="26"/>
      <c r="G522" s="154"/>
      <c r="H522" s="155">
        <f t="shared" si="34"/>
        <v>0</v>
      </c>
      <c r="I522" s="156">
        <f t="shared" si="35"/>
        <v>0</v>
      </c>
      <c r="J522" s="29"/>
      <c r="K522" s="120" t="s">
        <v>4</v>
      </c>
      <c r="L522" s="120" t="s">
        <v>492</v>
      </c>
      <c r="M522" s="120">
        <v>500</v>
      </c>
      <c r="N522" s="120"/>
      <c r="O522" s="120" t="s">
        <v>257</v>
      </c>
      <c r="P522" s="120" t="s">
        <v>115</v>
      </c>
      <c r="Q522" s="120"/>
      <c r="R522" s="120"/>
      <c r="S522" s="120">
        <v>1.32</v>
      </c>
      <c r="T522" s="120">
        <v>10</v>
      </c>
    </row>
    <row r="523" spans="1:26" ht="46.15" customHeight="1" thickTop="1" thickBot="1">
      <c r="A523" s="146" t="s">
        <v>607</v>
      </c>
      <c r="B523" s="147" t="s">
        <v>608</v>
      </c>
      <c r="C523" s="118" t="s">
        <v>261</v>
      </c>
      <c r="D523" s="119">
        <v>48.768000000000001</v>
      </c>
      <c r="E523" s="177">
        <f t="shared" si="36"/>
        <v>48.768000000000001</v>
      </c>
      <c r="F523" s="26"/>
      <c r="G523" s="154"/>
      <c r="H523" s="155">
        <f t="shared" si="34"/>
        <v>0</v>
      </c>
      <c r="I523" s="156">
        <f t="shared" si="35"/>
        <v>0</v>
      </c>
      <c r="J523" s="29"/>
      <c r="K523" s="153" t="s">
        <v>4</v>
      </c>
      <c r="L523" s="153" t="s">
        <v>492</v>
      </c>
      <c r="M523" s="153">
        <v>500</v>
      </c>
      <c r="N523" s="153"/>
      <c r="O523" s="153" t="s">
        <v>116</v>
      </c>
      <c r="P523" s="153" t="s">
        <v>117</v>
      </c>
      <c r="Q523" s="153"/>
      <c r="R523" s="153"/>
      <c r="S523" s="153">
        <v>1.3160000000000001</v>
      </c>
      <c r="T523" s="153">
        <v>10</v>
      </c>
    </row>
    <row r="524" spans="1:26" ht="21" thickTop="1" thickBot="1">
      <c r="A524" s="74"/>
      <c r="B524" s="75" t="s">
        <v>609</v>
      </c>
      <c r="C524" s="58"/>
      <c r="D524" s="58"/>
      <c r="E524" s="171"/>
      <c r="F524" s="26"/>
      <c r="G524" s="76"/>
      <c r="H524" s="58"/>
      <c r="I524" s="77"/>
      <c r="J524" s="29"/>
      <c r="K524" s="78"/>
      <c r="L524" s="78"/>
      <c r="M524" s="78"/>
      <c r="N524" s="78"/>
      <c r="O524" s="78"/>
      <c r="P524" s="78"/>
      <c r="Q524" s="78"/>
      <c r="R524" s="78"/>
      <c r="S524" s="78"/>
      <c r="T524" s="78"/>
    </row>
    <row r="525" spans="1:26" ht="48.75" thickTop="1" thickBot="1">
      <c r="A525" s="142" t="s">
        <v>139</v>
      </c>
      <c r="B525" s="142" t="s">
        <v>1595</v>
      </c>
      <c r="C525" s="80" t="s">
        <v>37</v>
      </c>
      <c r="D525" s="81">
        <v>1040.364</v>
      </c>
      <c r="E525" s="172">
        <f t="shared" si="36"/>
        <v>1040.364</v>
      </c>
      <c r="F525" s="26"/>
      <c r="G525" s="82"/>
      <c r="H525" s="83">
        <f t="shared" si="34"/>
        <v>0</v>
      </c>
      <c r="I525" s="84">
        <f t="shared" si="35"/>
        <v>0</v>
      </c>
      <c r="J525" s="29"/>
      <c r="K525" s="85" t="s">
        <v>4</v>
      </c>
      <c r="L525" s="85" t="s">
        <v>610</v>
      </c>
      <c r="M525" s="85">
        <v>600</v>
      </c>
      <c r="N525" s="85">
        <v>1700</v>
      </c>
      <c r="O525" s="85" t="s">
        <v>257</v>
      </c>
      <c r="P525" s="85" t="s">
        <v>115</v>
      </c>
      <c r="Q525" s="85">
        <v>6</v>
      </c>
      <c r="R525" s="85">
        <v>500</v>
      </c>
      <c r="S525" s="85">
        <v>33.933</v>
      </c>
      <c r="T525" s="85">
        <v>70</v>
      </c>
    </row>
    <row r="526" spans="1:26" ht="26.25" thickTop="1">
      <c r="A526" s="87" t="s">
        <v>611</v>
      </c>
      <c r="B526" s="87" t="s">
        <v>612</v>
      </c>
      <c r="C526" s="88" t="s">
        <v>37</v>
      </c>
      <c r="D526" s="88">
        <v>34.68</v>
      </c>
      <c r="E526" s="173">
        <f t="shared" si="36"/>
        <v>34.68</v>
      </c>
      <c r="F526" s="26"/>
      <c r="G526" s="89"/>
      <c r="H526" s="90">
        <f t="shared" si="34"/>
        <v>0</v>
      </c>
      <c r="I526" s="91">
        <f t="shared" si="35"/>
        <v>0</v>
      </c>
      <c r="J526" s="29"/>
      <c r="K526" s="92" t="s">
        <v>4</v>
      </c>
      <c r="L526" s="92" t="s">
        <v>610</v>
      </c>
      <c r="M526" s="92">
        <v>600</v>
      </c>
      <c r="N526" s="92">
        <v>1700</v>
      </c>
      <c r="O526" s="92" t="s">
        <v>257</v>
      </c>
      <c r="P526" s="92" t="s">
        <v>115</v>
      </c>
      <c r="Q526" s="92">
        <v>6</v>
      </c>
      <c r="R526" s="92">
        <v>500</v>
      </c>
      <c r="S526" s="92">
        <v>33.933</v>
      </c>
      <c r="T526" s="92">
        <v>70</v>
      </c>
    </row>
    <row r="527" spans="1:26" ht="25.5">
      <c r="A527" s="87" t="s">
        <v>613</v>
      </c>
      <c r="B527" s="87" t="s">
        <v>614</v>
      </c>
      <c r="C527" s="88" t="s">
        <v>261</v>
      </c>
      <c r="D527" s="88">
        <v>53.279999999999994</v>
      </c>
      <c r="E527" s="180">
        <f t="shared" si="36"/>
        <v>53.279999999999994</v>
      </c>
      <c r="F527" s="26"/>
      <c r="G527" s="89"/>
      <c r="H527" s="90">
        <f t="shared" si="34"/>
        <v>0</v>
      </c>
      <c r="I527" s="91">
        <f t="shared" si="35"/>
        <v>0</v>
      </c>
      <c r="J527" s="29"/>
      <c r="K527" s="92" t="s">
        <v>4</v>
      </c>
      <c r="L527" s="92" t="s">
        <v>610</v>
      </c>
      <c r="M527" s="92">
        <v>600</v>
      </c>
      <c r="N527" s="92">
        <v>1700</v>
      </c>
      <c r="O527" s="92" t="s">
        <v>257</v>
      </c>
      <c r="P527" s="92" t="s">
        <v>115</v>
      </c>
      <c r="Q527" s="92">
        <v>6</v>
      </c>
      <c r="R527" s="92">
        <v>500</v>
      </c>
      <c r="S527" s="92">
        <v>33.933</v>
      </c>
      <c r="T527" s="92">
        <v>70</v>
      </c>
    </row>
    <row r="528" spans="1:26" ht="25.5">
      <c r="A528" s="87" t="s">
        <v>523</v>
      </c>
      <c r="B528" s="87" t="s">
        <v>524</v>
      </c>
      <c r="C528" s="88" t="s">
        <v>37</v>
      </c>
      <c r="D528" s="88">
        <v>518.55599999999993</v>
      </c>
      <c r="E528" s="180">
        <f t="shared" si="36"/>
        <v>518.55599999999993</v>
      </c>
      <c r="F528" s="26"/>
      <c r="G528" s="89"/>
      <c r="H528" s="90">
        <f t="shared" si="34"/>
        <v>0</v>
      </c>
      <c r="I528" s="91">
        <f t="shared" si="35"/>
        <v>0</v>
      </c>
      <c r="J528" s="29"/>
      <c r="K528" s="92" t="s">
        <v>4</v>
      </c>
      <c r="L528" s="92" t="s">
        <v>610</v>
      </c>
      <c r="M528" s="92">
        <v>600</v>
      </c>
      <c r="N528" s="92">
        <v>1700</v>
      </c>
      <c r="O528" s="92" t="s">
        <v>257</v>
      </c>
      <c r="P528" s="92" t="s">
        <v>115</v>
      </c>
      <c r="Q528" s="92">
        <v>6</v>
      </c>
      <c r="R528" s="92">
        <v>500</v>
      </c>
      <c r="S528" s="92">
        <v>33.933</v>
      </c>
      <c r="T528" s="92">
        <v>70</v>
      </c>
    </row>
    <row r="529" spans="1:20" ht="26.25" thickBot="1">
      <c r="A529" s="94" t="s">
        <v>525</v>
      </c>
      <c r="B529" s="94" t="s">
        <v>615</v>
      </c>
      <c r="C529" s="95" t="s">
        <v>37</v>
      </c>
      <c r="D529" s="95">
        <v>433.84800000000001</v>
      </c>
      <c r="E529" s="181">
        <f t="shared" si="36"/>
        <v>433.84800000000001</v>
      </c>
      <c r="F529" s="26"/>
      <c r="G529" s="96"/>
      <c r="H529" s="97">
        <f t="shared" si="34"/>
        <v>0</v>
      </c>
      <c r="I529" s="98">
        <f t="shared" si="35"/>
        <v>0</v>
      </c>
      <c r="J529" s="29"/>
      <c r="K529" s="99" t="s">
        <v>4</v>
      </c>
      <c r="L529" s="99" t="s">
        <v>610</v>
      </c>
      <c r="M529" s="99">
        <v>600</v>
      </c>
      <c r="N529" s="99">
        <v>1700</v>
      </c>
      <c r="O529" s="99" t="s">
        <v>257</v>
      </c>
      <c r="P529" s="99" t="s">
        <v>115</v>
      </c>
      <c r="Q529" s="99">
        <v>6</v>
      </c>
      <c r="R529" s="99">
        <v>500</v>
      </c>
      <c r="S529" s="99">
        <v>33.933</v>
      </c>
      <c r="T529" s="99">
        <v>70</v>
      </c>
    </row>
    <row r="530" spans="1:20" ht="48.75" thickTop="1" thickBot="1">
      <c r="A530" s="122" t="s">
        <v>140</v>
      </c>
      <c r="B530" s="122" t="s">
        <v>1596</v>
      </c>
      <c r="C530" s="101" t="s">
        <v>37</v>
      </c>
      <c r="D530" s="102">
        <v>990.57600000000002</v>
      </c>
      <c r="E530" s="175">
        <f t="shared" si="36"/>
        <v>990.57600000000002</v>
      </c>
      <c r="F530" s="26"/>
      <c r="G530" s="103"/>
      <c r="H530" s="104">
        <f t="shared" si="34"/>
        <v>0</v>
      </c>
      <c r="I530" s="105">
        <f t="shared" si="35"/>
        <v>0</v>
      </c>
      <c r="J530" s="29"/>
      <c r="K530" s="106" t="s">
        <v>4</v>
      </c>
      <c r="L530" s="106" t="s">
        <v>610</v>
      </c>
      <c r="M530" s="106">
        <v>600</v>
      </c>
      <c r="N530" s="106">
        <v>1700</v>
      </c>
      <c r="O530" s="106" t="s">
        <v>116</v>
      </c>
      <c r="P530" s="106" t="s">
        <v>117</v>
      </c>
      <c r="Q530" s="106">
        <v>6</v>
      </c>
      <c r="R530" s="106">
        <v>500</v>
      </c>
      <c r="S530" s="106">
        <v>33.902999999999999</v>
      </c>
      <c r="T530" s="106">
        <v>70</v>
      </c>
    </row>
    <row r="531" spans="1:20" ht="26.25" thickTop="1">
      <c r="A531" s="87" t="s">
        <v>616</v>
      </c>
      <c r="B531" s="87" t="s">
        <v>617</v>
      </c>
      <c r="C531" s="88" t="s">
        <v>37</v>
      </c>
      <c r="D531" s="88">
        <v>38.520000000000003</v>
      </c>
      <c r="E531" s="173">
        <f t="shared" si="36"/>
        <v>38.520000000000003</v>
      </c>
      <c r="F531" s="26"/>
      <c r="G531" s="89"/>
      <c r="H531" s="90">
        <f t="shared" si="34"/>
        <v>0</v>
      </c>
      <c r="I531" s="91">
        <f t="shared" si="35"/>
        <v>0</v>
      </c>
      <c r="J531" s="29"/>
      <c r="K531" s="92" t="s">
        <v>4</v>
      </c>
      <c r="L531" s="92" t="s">
        <v>610</v>
      </c>
      <c r="M531" s="92">
        <v>600</v>
      </c>
      <c r="N531" s="92">
        <v>1700</v>
      </c>
      <c r="O531" s="92" t="s">
        <v>116</v>
      </c>
      <c r="P531" s="92" t="s">
        <v>117</v>
      </c>
      <c r="Q531" s="92">
        <v>6</v>
      </c>
      <c r="R531" s="92">
        <v>500</v>
      </c>
      <c r="S531" s="92">
        <v>33.902999999999999</v>
      </c>
      <c r="T531" s="92">
        <v>70</v>
      </c>
    </row>
    <row r="532" spans="1:20" ht="25.5">
      <c r="A532" s="87" t="s">
        <v>618</v>
      </c>
      <c r="B532" s="87" t="s">
        <v>619</v>
      </c>
      <c r="C532" s="88" t="s">
        <v>261</v>
      </c>
      <c r="D532" s="88">
        <v>50.652000000000001</v>
      </c>
      <c r="E532" s="180">
        <f t="shared" si="36"/>
        <v>50.652000000000001</v>
      </c>
      <c r="F532" s="26"/>
      <c r="G532" s="89"/>
      <c r="H532" s="90">
        <f t="shared" si="34"/>
        <v>0</v>
      </c>
      <c r="I532" s="91">
        <f t="shared" si="35"/>
        <v>0</v>
      </c>
      <c r="J532" s="29"/>
      <c r="K532" s="92" t="s">
        <v>4</v>
      </c>
      <c r="L532" s="92" t="s">
        <v>610</v>
      </c>
      <c r="M532" s="92">
        <v>600</v>
      </c>
      <c r="N532" s="92">
        <v>1700</v>
      </c>
      <c r="O532" s="92" t="s">
        <v>116</v>
      </c>
      <c r="P532" s="92" t="s">
        <v>117</v>
      </c>
      <c r="Q532" s="92">
        <v>6</v>
      </c>
      <c r="R532" s="92">
        <v>500</v>
      </c>
      <c r="S532" s="92">
        <v>33.902999999999999</v>
      </c>
      <c r="T532" s="92">
        <v>70</v>
      </c>
    </row>
    <row r="533" spans="1:20" ht="25.5">
      <c r="A533" s="87" t="s">
        <v>558</v>
      </c>
      <c r="B533" s="87" t="s">
        <v>559</v>
      </c>
      <c r="C533" s="88" t="s">
        <v>37</v>
      </c>
      <c r="D533" s="88">
        <v>509.87999999999994</v>
      </c>
      <c r="E533" s="180">
        <f t="shared" si="36"/>
        <v>509.87999999999994</v>
      </c>
      <c r="F533" s="26"/>
      <c r="G533" s="89"/>
      <c r="H533" s="90">
        <f t="shared" si="34"/>
        <v>0</v>
      </c>
      <c r="I533" s="91">
        <f t="shared" si="35"/>
        <v>0</v>
      </c>
      <c r="J533" s="29"/>
      <c r="K533" s="92" t="s">
        <v>4</v>
      </c>
      <c r="L533" s="92" t="s">
        <v>610</v>
      </c>
      <c r="M533" s="92">
        <v>600</v>
      </c>
      <c r="N533" s="92">
        <v>1700</v>
      </c>
      <c r="O533" s="92" t="s">
        <v>116</v>
      </c>
      <c r="P533" s="92" t="s">
        <v>117</v>
      </c>
      <c r="Q533" s="92">
        <v>6</v>
      </c>
      <c r="R533" s="92">
        <v>500</v>
      </c>
      <c r="S533" s="92">
        <v>33.902999999999999</v>
      </c>
      <c r="T533" s="92">
        <v>70</v>
      </c>
    </row>
    <row r="534" spans="1:20" ht="26.25" thickBot="1">
      <c r="A534" s="94" t="s">
        <v>560</v>
      </c>
      <c r="B534" s="94" t="s">
        <v>561</v>
      </c>
      <c r="C534" s="95" t="s">
        <v>37</v>
      </c>
      <c r="D534" s="95">
        <v>391.52399999999994</v>
      </c>
      <c r="E534" s="181">
        <f t="shared" si="36"/>
        <v>391.52399999999994</v>
      </c>
      <c r="F534" s="26"/>
      <c r="G534" s="96"/>
      <c r="H534" s="97">
        <f t="shared" si="34"/>
        <v>0</v>
      </c>
      <c r="I534" s="98">
        <f t="shared" si="35"/>
        <v>0</v>
      </c>
      <c r="J534" s="29"/>
      <c r="K534" s="99" t="s">
        <v>4</v>
      </c>
      <c r="L534" s="99" t="s">
        <v>610</v>
      </c>
      <c r="M534" s="99">
        <v>600</v>
      </c>
      <c r="N534" s="99">
        <v>1700</v>
      </c>
      <c r="O534" s="99" t="s">
        <v>116</v>
      </c>
      <c r="P534" s="99" t="s">
        <v>117</v>
      </c>
      <c r="Q534" s="99">
        <v>6</v>
      </c>
      <c r="R534" s="99">
        <v>500</v>
      </c>
      <c r="S534" s="99">
        <v>33.902999999999999</v>
      </c>
      <c r="T534" s="99">
        <v>70</v>
      </c>
    </row>
    <row r="535" spans="1:20" ht="48.75" thickTop="1" thickBot="1">
      <c r="A535" s="122" t="s">
        <v>141</v>
      </c>
      <c r="B535" s="122" t="s">
        <v>1597</v>
      </c>
      <c r="C535" s="101" t="s">
        <v>37</v>
      </c>
      <c r="D535" s="102">
        <v>933.76799999999992</v>
      </c>
      <c r="E535" s="175">
        <f t="shared" si="36"/>
        <v>933.76799999999992</v>
      </c>
      <c r="F535" s="26"/>
      <c r="G535" s="103"/>
      <c r="H535" s="104">
        <f t="shared" si="34"/>
        <v>0</v>
      </c>
      <c r="I535" s="105">
        <f t="shared" si="35"/>
        <v>0</v>
      </c>
      <c r="J535" s="29"/>
      <c r="K535" s="106" t="s">
        <v>4</v>
      </c>
      <c r="L535" s="106" t="s">
        <v>610</v>
      </c>
      <c r="M535" s="106">
        <v>600</v>
      </c>
      <c r="N535" s="106">
        <v>1700</v>
      </c>
      <c r="O535" s="106" t="s">
        <v>114</v>
      </c>
      <c r="P535" s="106" t="s">
        <v>115</v>
      </c>
      <c r="Q535" s="106">
        <v>6</v>
      </c>
      <c r="R535" s="106">
        <v>500</v>
      </c>
      <c r="S535" s="106">
        <v>33.933</v>
      </c>
      <c r="T535" s="106">
        <v>70</v>
      </c>
    </row>
    <row r="536" spans="1:20" ht="26.25" thickTop="1">
      <c r="A536" s="87" t="s">
        <v>611</v>
      </c>
      <c r="B536" s="87" t="s">
        <v>612</v>
      </c>
      <c r="C536" s="88" t="s">
        <v>37</v>
      </c>
      <c r="D536" s="88">
        <v>34.68</v>
      </c>
      <c r="E536" s="173">
        <f t="shared" si="36"/>
        <v>34.68</v>
      </c>
      <c r="F536" s="26"/>
      <c r="G536" s="89"/>
      <c r="H536" s="90">
        <f t="shared" si="34"/>
        <v>0</v>
      </c>
      <c r="I536" s="91">
        <f t="shared" si="35"/>
        <v>0</v>
      </c>
      <c r="J536" s="29"/>
      <c r="K536" s="92" t="s">
        <v>4</v>
      </c>
      <c r="L536" s="92" t="s">
        <v>610</v>
      </c>
      <c r="M536" s="92">
        <v>600</v>
      </c>
      <c r="N536" s="92">
        <v>1700</v>
      </c>
      <c r="O536" s="92" t="s">
        <v>114</v>
      </c>
      <c r="P536" s="92" t="s">
        <v>115</v>
      </c>
      <c r="Q536" s="92">
        <v>6</v>
      </c>
      <c r="R536" s="92">
        <v>500</v>
      </c>
      <c r="S536" s="92">
        <v>33.933</v>
      </c>
      <c r="T536" s="92">
        <v>70</v>
      </c>
    </row>
    <row r="537" spans="1:20" ht="25.5">
      <c r="A537" s="87" t="s">
        <v>620</v>
      </c>
      <c r="B537" s="87" t="s">
        <v>621</v>
      </c>
      <c r="C537" s="88" t="s">
        <v>261</v>
      </c>
      <c r="D537" s="88">
        <v>44.195999999999998</v>
      </c>
      <c r="E537" s="180">
        <f t="shared" si="36"/>
        <v>44.195999999999998</v>
      </c>
      <c r="F537" s="26"/>
      <c r="G537" s="89"/>
      <c r="H537" s="90">
        <f t="shared" si="34"/>
        <v>0</v>
      </c>
      <c r="I537" s="91">
        <f t="shared" si="35"/>
        <v>0</v>
      </c>
      <c r="J537" s="29"/>
      <c r="K537" s="92" t="s">
        <v>4</v>
      </c>
      <c r="L537" s="92" t="s">
        <v>610</v>
      </c>
      <c r="M537" s="92">
        <v>600</v>
      </c>
      <c r="N537" s="92">
        <v>1700</v>
      </c>
      <c r="O537" s="92" t="s">
        <v>114</v>
      </c>
      <c r="P537" s="92" t="s">
        <v>115</v>
      </c>
      <c r="Q537" s="92">
        <v>6</v>
      </c>
      <c r="R537" s="92">
        <v>500</v>
      </c>
      <c r="S537" s="92">
        <v>33.933</v>
      </c>
      <c r="T537" s="92">
        <v>70</v>
      </c>
    </row>
    <row r="538" spans="1:20" ht="25.5">
      <c r="A538" s="87" t="s">
        <v>593</v>
      </c>
      <c r="B538" s="87" t="s">
        <v>594</v>
      </c>
      <c r="C538" s="88" t="s">
        <v>37</v>
      </c>
      <c r="D538" s="88">
        <v>473.12399999999997</v>
      </c>
      <c r="E538" s="180">
        <f t="shared" si="36"/>
        <v>473.12399999999997</v>
      </c>
      <c r="F538" s="26"/>
      <c r="G538" s="89"/>
      <c r="H538" s="90">
        <f t="shared" si="34"/>
        <v>0</v>
      </c>
      <c r="I538" s="91">
        <f t="shared" si="35"/>
        <v>0</v>
      </c>
      <c r="J538" s="29"/>
      <c r="K538" s="92" t="s">
        <v>4</v>
      </c>
      <c r="L538" s="92" t="s">
        <v>610</v>
      </c>
      <c r="M538" s="92">
        <v>600</v>
      </c>
      <c r="N538" s="92">
        <v>1700</v>
      </c>
      <c r="O538" s="92" t="s">
        <v>114</v>
      </c>
      <c r="P538" s="92" t="s">
        <v>115</v>
      </c>
      <c r="Q538" s="92">
        <v>6</v>
      </c>
      <c r="R538" s="92">
        <v>500</v>
      </c>
      <c r="S538" s="92">
        <v>33.933</v>
      </c>
      <c r="T538" s="92">
        <v>70</v>
      </c>
    </row>
    <row r="539" spans="1:20" ht="26.25" thickBot="1">
      <c r="A539" s="94" t="s">
        <v>595</v>
      </c>
      <c r="B539" s="94" t="s">
        <v>596</v>
      </c>
      <c r="C539" s="95" t="s">
        <v>37</v>
      </c>
      <c r="D539" s="88">
        <v>381.76799999999997</v>
      </c>
      <c r="E539" s="181">
        <f t="shared" si="36"/>
        <v>381.76799999999997</v>
      </c>
      <c r="F539" s="26"/>
      <c r="G539" s="96"/>
      <c r="H539" s="97">
        <f t="shared" si="34"/>
        <v>0</v>
      </c>
      <c r="I539" s="98">
        <f t="shared" si="35"/>
        <v>0</v>
      </c>
      <c r="J539" s="29"/>
      <c r="K539" s="99" t="s">
        <v>4</v>
      </c>
      <c r="L539" s="99" t="s">
        <v>610</v>
      </c>
      <c r="M539" s="99">
        <v>600</v>
      </c>
      <c r="N539" s="99">
        <v>1700</v>
      </c>
      <c r="O539" s="99" t="s">
        <v>114</v>
      </c>
      <c r="P539" s="99" t="s">
        <v>115</v>
      </c>
      <c r="Q539" s="99">
        <v>6</v>
      </c>
      <c r="R539" s="99">
        <v>500</v>
      </c>
      <c r="S539" s="99">
        <v>33.933</v>
      </c>
      <c r="T539" s="99">
        <v>70</v>
      </c>
    </row>
    <row r="540" spans="1:20" ht="21" thickTop="1" thickBot="1">
      <c r="A540" s="74"/>
      <c r="B540" s="75" t="s">
        <v>622</v>
      </c>
      <c r="C540" s="58"/>
      <c r="D540" s="58"/>
      <c r="E540" s="171"/>
      <c r="F540" s="26"/>
      <c r="G540" s="76"/>
      <c r="H540" s="58"/>
      <c r="I540" s="77"/>
      <c r="J540" s="29"/>
      <c r="K540" s="78"/>
      <c r="L540" s="78"/>
      <c r="M540" s="78"/>
      <c r="N540" s="78"/>
      <c r="O540" s="78"/>
      <c r="P540" s="78"/>
      <c r="Q540" s="78"/>
      <c r="R540" s="78"/>
      <c r="S540" s="78"/>
      <c r="T540" s="78"/>
    </row>
    <row r="541" spans="1:20" ht="33" thickTop="1" thickBot="1">
      <c r="A541" s="109" t="s">
        <v>623</v>
      </c>
      <c r="B541" s="109" t="s">
        <v>624</v>
      </c>
      <c r="C541" s="110" t="s">
        <v>261</v>
      </c>
      <c r="D541" s="111">
        <v>42.24</v>
      </c>
      <c r="E541" s="176">
        <f t="shared" si="36"/>
        <v>42.24</v>
      </c>
      <c r="F541" s="26"/>
      <c r="G541" s="112"/>
      <c r="H541" s="113">
        <f t="shared" si="34"/>
        <v>0</v>
      </c>
      <c r="I541" s="114">
        <f t="shared" si="35"/>
        <v>0</v>
      </c>
      <c r="J541" s="29"/>
      <c r="K541" s="115" t="s">
        <v>4</v>
      </c>
      <c r="L541" s="115" t="s">
        <v>625</v>
      </c>
      <c r="M541" s="115">
        <v>450</v>
      </c>
      <c r="N541" s="115" t="s">
        <v>276</v>
      </c>
      <c r="O541" s="115" t="s">
        <v>114</v>
      </c>
      <c r="P541" s="115" t="s">
        <v>115</v>
      </c>
      <c r="Q541" s="115" t="s">
        <v>276</v>
      </c>
      <c r="R541" s="115" t="s">
        <v>276</v>
      </c>
      <c r="S541" s="115">
        <v>0.76600000000000001</v>
      </c>
      <c r="T541" s="115">
        <v>4</v>
      </c>
    </row>
    <row r="542" spans="1:20" ht="33" thickTop="1" thickBot="1">
      <c r="A542" s="117" t="s">
        <v>626</v>
      </c>
      <c r="B542" s="117" t="s">
        <v>627</v>
      </c>
      <c r="C542" s="118" t="s">
        <v>261</v>
      </c>
      <c r="D542" s="119">
        <v>44.16</v>
      </c>
      <c r="E542" s="177">
        <f t="shared" si="36"/>
        <v>44.16</v>
      </c>
      <c r="F542" s="26"/>
      <c r="G542" s="143"/>
      <c r="H542" s="144">
        <f t="shared" si="34"/>
        <v>0</v>
      </c>
      <c r="I542" s="145">
        <f t="shared" si="35"/>
        <v>0</v>
      </c>
      <c r="J542" s="29"/>
      <c r="K542" s="120" t="s">
        <v>4</v>
      </c>
      <c r="L542" s="120" t="s">
        <v>625</v>
      </c>
      <c r="M542" s="120">
        <v>500</v>
      </c>
      <c r="N542" s="120" t="s">
        <v>276</v>
      </c>
      <c r="O542" s="120" t="s">
        <v>114</v>
      </c>
      <c r="P542" s="120" t="s">
        <v>115</v>
      </c>
      <c r="Q542" s="120" t="s">
        <v>276</v>
      </c>
      <c r="R542" s="120" t="s">
        <v>276</v>
      </c>
      <c r="S542" s="120">
        <v>1.946</v>
      </c>
      <c r="T542" s="120">
        <v>4</v>
      </c>
    </row>
    <row r="543" spans="1:20" ht="33" thickTop="1" thickBot="1">
      <c r="A543" s="117" t="s">
        <v>628</v>
      </c>
      <c r="B543" s="117" t="s">
        <v>629</v>
      </c>
      <c r="C543" s="118" t="s">
        <v>261</v>
      </c>
      <c r="D543" s="119">
        <v>45.12</v>
      </c>
      <c r="E543" s="177">
        <f t="shared" si="36"/>
        <v>45.12</v>
      </c>
      <c r="F543" s="26"/>
      <c r="G543" s="143"/>
      <c r="H543" s="144">
        <f t="shared" si="34"/>
        <v>0</v>
      </c>
      <c r="I543" s="145">
        <f t="shared" si="35"/>
        <v>0</v>
      </c>
      <c r="J543" s="29"/>
      <c r="K543" s="120" t="s">
        <v>4</v>
      </c>
      <c r="L543" s="120" t="s">
        <v>625</v>
      </c>
      <c r="M543" s="120">
        <v>600</v>
      </c>
      <c r="N543" s="120" t="s">
        <v>276</v>
      </c>
      <c r="O543" s="120" t="s">
        <v>114</v>
      </c>
      <c r="P543" s="120" t="s">
        <v>115</v>
      </c>
      <c r="Q543" s="120" t="s">
        <v>276</v>
      </c>
      <c r="R543" s="120" t="s">
        <v>276</v>
      </c>
      <c r="S543" s="120">
        <v>1.2</v>
      </c>
      <c r="T543" s="120">
        <v>4</v>
      </c>
    </row>
    <row r="544" spans="1:20" ht="33" thickTop="1" thickBot="1">
      <c r="A544" s="117" t="s">
        <v>630</v>
      </c>
      <c r="B544" s="117" t="s">
        <v>631</v>
      </c>
      <c r="C544" s="118" t="s">
        <v>261</v>
      </c>
      <c r="D544" s="119">
        <v>51.036000000000001</v>
      </c>
      <c r="E544" s="177">
        <f t="shared" si="36"/>
        <v>51.036000000000001</v>
      </c>
      <c r="F544" s="26"/>
      <c r="G544" s="143"/>
      <c r="H544" s="144">
        <f t="shared" si="34"/>
        <v>0</v>
      </c>
      <c r="I544" s="145">
        <f t="shared" si="35"/>
        <v>0</v>
      </c>
      <c r="J544" s="29"/>
      <c r="K544" s="120" t="s">
        <v>4</v>
      </c>
      <c r="L544" s="120" t="s">
        <v>625</v>
      </c>
      <c r="M544" s="120">
        <v>450</v>
      </c>
      <c r="N544" s="120" t="s">
        <v>276</v>
      </c>
      <c r="O544" s="120" t="s">
        <v>257</v>
      </c>
      <c r="P544" s="120" t="s">
        <v>115</v>
      </c>
      <c r="Q544" s="120" t="s">
        <v>276</v>
      </c>
      <c r="R544" s="120" t="s">
        <v>276</v>
      </c>
      <c r="S544" s="120">
        <v>0.76600000000000001</v>
      </c>
      <c r="T544" s="120">
        <v>4</v>
      </c>
    </row>
    <row r="545" spans="1:20" ht="33" thickTop="1" thickBot="1">
      <c r="A545" s="117" t="s">
        <v>632</v>
      </c>
      <c r="B545" s="117" t="s">
        <v>633</v>
      </c>
      <c r="C545" s="118" t="s">
        <v>261</v>
      </c>
      <c r="D545" s="119">
        <v>52.8</v>
      </c>
      <c r="E545" s="177">
        <f t="shared" si="36"/>
        <v>52.8</v>
      </c>
      <c r="F545" s="26"/>
      <c r="G545" s="143"/>
      <c r="H545" s="144">
        <f t="shared" si="34"/>
        <v>0</v>
      </c>
      <c r="I545" s="145">
        <f t="shared" si="35"/>
        <v>0</v>
      </c>
      <c r="J545" s="29"/>
      <c r="K545" s="120" t="s">
        <v>4</v>
      </c>
      <c r="L545" s="120" t="s">
        <v>625</v>
      </c>
      <c r="M545" s="120">
        <v>500</v>
      </c>
      <c r="N545" s="120" t="s">
        <v>276</v>
      </c>
      <c r="O545" s="120" t="s">
        <v>257</v>
      </c>
      <c r="P545" s="120" t="s">
        <v>115</v>
      </c>
      <c r="Q545" s="120" t="s">
        <v>276</v>
      </c>
      <c r="R545" s="120" t="s">
        <v>276</v>
      </c>
      <c r="S545" s="120">
        <v>1.946</v>
      </c>
      <c r="T545" s="120">
        <v>4</v>
      </c>
    </row>
    <row r="546" spans="1:20" ht="33" thickTop="1" thickBot="1">
      <c r="A546" s="117" t="s">
        <v>634</v>
      </c>
      <c r="B546" s="117" t="s">
        <v>635</v>
      </c>
      <c r="C546" s="118" t="s">
        <v>261</v>
      </c>
      <c r="D546" s="119">
        <v>55.043999999999997</v>
      </c>
      <c r="E546" s="177">
        <f t="shared" si="36"/>
        <v>55.043999999999997</v>
      </c>
      <c r="F546" s="26"/>
      <c r="G546" s="143"/>
      <c r="H546" s="144">
        <f t="shared" si="34"/>
        <v>0</v>
      </c>
      <c r="I546" s="145">
        <f t="shared" si="35"/>
        <v>0</v>
      </c>
      <c r="J546" s="29"/>
      <c r="K546" s="120" t="s">
        <v>4</v>
      </c>
      <c r="L546" s="120" t="s">
        <v>625</v>
      </c>
      <c r="M546" s="120">
        <v>600</v>
      </c>
      <c r="N546" s="120" t="s">
        <v>276</v>
      </c>
      <c r="O546" s="120" t="s">
        <v>257</v>
      </c>
      <c r="P546" s="120" t="s">
        <v>115</v>
      </c>
      <c r="Q546" s="120" t="s">
        <v>276</v>
      </c>
      <c r="R546" s="120" t="s">
        <v>276</v>
      </c>
      <c r="S546" s="120">
        <v>1.2</v>
      </c>
      <c r="T546" s="120">
        <v>4</v>
      </c>
    </row>
    <row r="547" spans="1:20" ht="48.75" thickTop="1" thickBot="1">
      <c r="A547" s="116" t="s">
        <v>636</v>
      </c>
      <c r="B547" s="117" t="s">
        <v>637</v>
      </c>
      <c r="C547" s="118" t="s">
        <v>261</v>
      </c>
      <c r="D547" s="119">
        <v>45.756</v>
      </c>
      <c r="E547" s="177">
        <f t="shared" si="36"/>
        <v>45.756</v>
      </c>
      <c r="F547" s="26"/>
      <c r="G547" s="143"/>
      <c r="H547" s="144">
        <f t="shared" si="34"/>
        <v>0</v>
      </c>
      <c r="I547" s="145">
        <f t="shared" si="35"/>
        <v>0</v>
      </c>
      <c r="J547" s="29"/>
      <c r="K547" s="120" t="s">
        <v>4</v>
      </c>
      <c r="L547" s="120" t="s">
        <v>625</v>
      </c>
      <c r="M547" s="120">
        <v>450</v>
      </c>
      <c r="N547" s="120"/>
      <c r="O547" s="120" t="s">
        <v>116</v>
      </c>
      <c r="P547" s="120" t="s">
        <v>117</v>
      </c>
      <c r="Q547" s="120"/>
      <c r="R547" s="120"/>
      <c r="S547" s="120">
        <v>1</v>
      </c>
      <c r="T547" s="120">
        <v>4</v>
      </c>
    </row>
    <row r="548" spans="1:20" ht="47.45" customHeight="1" thickTop="1" thickBot="1">
      <c r="A548" s="116" t="s">
        <v>638</v>
      </c>
      <c r="B548" s="117" t="s">
        <v>639</v>
      </c>
      <c r="C548" s="118" t="s">
        <v>261</v>
      </c>
      <c r="D548" s="119">
        <v>47.195999999999998</v>
      </c>
      <c r="E548" s="177">
        <f t="shared" si="36"/>
        <v>47.195999999999998</v>
      </c>
      <c r="F548" s="26"/>
      <c r="G548" s="143"/>
      <c r="H548" s="144">
        <f t="shared" si="34"/>
        <v>0</v>
      </c>
      <c r="I548" s="145">
        <f t="shared" si="35"/>
        <v>0</v>
      </c>
      <c r="J548" s="29"/>
      <c r="K548" s="120" t="s">
        <v>4</v>
      </c>
      <c r="L548" s="120" t="s">
        <v>625</v>
      </c>
      <c r="M548" s="120">
        <v>500</v>
      </c>
      <c r="N548" s="120"/>
      <c r="O548" s="120" t="s">
        <v>116</v>
      </c>
      <c r="P548" s="120" t="s">
        <v>117</v>
      </c>
      <c r="Q548" s="120"/>
      <c r="R548" s="120"/>
      <c r="S548" s="120">
        <v>1.006</v>
      </c>
      <c r="T548" s="120">
        <v>4</v>
      </c>
    </row>
    <row r="549" spans="1:20" ht="47.45" customHeight="1" thickTop="1" thickBot="1">
      <c r="A549" s="116" t="s">
        <v>640</v>
      </c>
      <c r="B549" s="117" t="s">
        <v>641</v>
      </c>
      <c r="C549" s="118" t="s">
        <v>261</v>
      </c>
      <c r="D549" s="119">
        <v>48.636000000000003</v>
      </c>
      <c r="E549" s="177">
        <f t="shared" si="36"/>
        <v>48.636000000000003</v>
      </c>
      <c r="F549" s="26"/>
      <c r="G549" s="143"/>
      <c r="H549" s="144">
        <f t="shared" si="34"/>
        <v>0</v>
      </c>
      <c r="I549" s="145">
        <f t="shared" si="35"/>
        <v>0</v>
      </c>
      <c r="J549" s="29"/>
      <c r="K549" s="120" t="s">
        <v>4</v>
      </c>
      <c r="L549" s="120" t="s">
        <v>625</v>
      </c>
      <c r="M549" s="120">
        <v>600</v>
      </c>
      <c r="N549" s="120"/>
      <c r="O549" s="120" t="s">
        <v>116</v>
      </c>
      <c r="P549" s="120" t="s">
        <v>117</v>
      </c>
      <c r="Q549" s="120"/>
      <c r="R549" s="120"/>
      <c r="S549" s="120">
        <v>1.1000000000000001</v>
      </c>
      <c r="T549" s="120">
        <v>4</v>
      </c>
    </row>
    <row r="550" spans="1:20" ht="49.15" customHeight="1" thickTop="1" thickBot="1">
      <c r="A550" s="117" t="s">
        <v>642</v>
      </c>
      <c r="B550" s="117" t="s">
        <v>643</v>
      </c>
      <c r="C550" s="118" t="s">
        <v>37</v>
      </c>
      <c r="D550" s="119">
        <v>212.65200000000002</v>
      </c>
      <c r="E550" s="177">
        <f t="shared" si="36"/>
        <v>212.65200000000002</v>
      </c>
      <c r="F550" s="26"/>
      <c r="G550" s="143"/>
      <c r="H550" s="144">
        <f t="shared" si="34"/>
        <v>0</v>
      </c>
      <c r="I550" s="145">
        <f t="shared" si="35"/>
        <v>0</v>
      </c>
      <c r="J550" s="29"/>
      <c r="K550" s="120" t="s">
        <v>4</v>
      </c>
      <c r="L550" s="120" t="s">
        <v>625</v>
      </c>
      <c r="M550" s="120">
        <v>450</v>
      </c>
      <c r="N550" s="120">
        <v>600</v>
      </c>
      <c r="O550" s="120" t="s">
        <v>257</v>
      </c>
      <c r="P550" s="120" t="s">
        <v>115</v>
      </c>
      <c r="Q550" s="120">
        <v>2</v>
      </c>
      <c r="R550" s="120">
        <v>175</v>
      </c>
      <c r="S550" s="120">
        <v>4.3</v>
      </c>
      <c r="T550" s="120">
        <v>20</v>
      </c>
    </row>
    <row r="551" spans="1:20" ht="48.75" thickTop="1" thickBot="1">
      <c r="A551" s="117" t="s">
        <v>500</v>
      </c>
      <c r="B551" s="117" t="s">
        <v>644</v>
      </c>
      <c r="C551" s="118" t="s">
        <v>37</v>
      </c>
      <c r="D551" s="119">
        <v>339.19200000000001</v>
      </c>
      <c r="E551" s="177">
        <f t="shared" si="36"/>
        <v>339.19200000000001</v>
      </c>
      <c r="F551" s="26"/>
      <c r="G551" s="143"/>
      <c r="H551" s="144">
        <f t="shared" si="34"/>
        <v>0</v>
      </c>
      <c r="I551" s="145">
        <f t="shared" si="35"/>
        <v>0</v>
      </c>
      <c r="J551" s="29"/>
      <c r="K551" s="120" t="s">
        <v>4</v>
      </c>
      <c r="L551" s="120" t="s">
        <v>625</v>
      </c>
      <c r="M551" s="120">
        <v>450</v>
      </c>
      <c r="N551" s="120">
        <v>1100</v>
      </c>
      <c r="O551" s="120" t="s">
        <v>257</v>
      </c>
      <c r="P551" s="120" t="s">
        <v>115</v>
      </c>
      <c r="Q551" s="120">
        <v>4</v>
      </c>
      <c r="R551" s="120">
        <v>175</v>
      </c>
      <c r="S551" s="120">
        <v>4.5999999999999996</v>
      </c>
      <c r="T551" s="120">
        <v>20</v>
      </c>
    </row>
    <row r="552" spans="1:20" ht="48.75" thickTop="1" thickBot="1">
      <c r="A552" s="117" t="s">
        <v>515</v>
      </c>
      <c r="B552" s="117" t="s">
        <v>645</v>
      </c>
      <c r="C552" s="118" t="s">
        <v>37</v>
      </c>
      <c r="D552" s="119">
        <v>407.77199999999999</v>
      </c>
      <c r="E552" s="177">
        <f t="shared" si="36"/>
        <v>407.77199999999999</v>
      </c>
      <c r="F552" s="26"/>
      <c r="G552" s="143"/>
      <c r="H552" s="144">
        <f t="shared" si="34"/>
        <v>0</v>
      </c>
      <c r="I552" s="145">
        <f t="shared" si="35"/>
        <v>0</v>
      </c>
      <c r="J552" s="29"/>
      <c r="K552" s="120" t="s">
        <v>4</v>
      </c>
      <c r="L552" s="120" t="s">
        <v>625</v>
      </c>
      <c r="M552" s="120">
        <v>450</v>
      </c>
      <c r="N552" s="120">
        <v>1700</v>
      </c>
      <c r="O552" s="120" t="s">
        <v>257</v>
      </c>
      <c r="P552" s="120" t="s">
        <v>115</v>
      </c>
      <c r="Q552" s="120">
        <v>5</v>
      </c>
      <c r="R552" s="120">
        <v>175</v>
      </c>
      <c r="S552" s="120">
        <v>6.5</v>
      </c>
      <c r="T552" s="120">
        <v>20</v>
      </c>
    </row>
    <row r="553" spans="1:20" ht="46.9" customHeight="1" thickTop="1" thickBot="1">
      <c r="A553" s="117" t="s">
        <v>646</v>
      </c>
      <c r="B553" s="117" t="s">
        <v>647</v>
      </c>
      <c r="C553" s="118" t="s">
        <v>37</v>
      </c>
      <c r="D553" s="119">
        <v>218.136</v>
      </c>
      <c r="E553" s="177">
        <f t="shared" si="36"/>
        <v>218.136</v>
      </c>
      <c r="F553" s="26"/>
      <c r="G553" s="143"/>
      <c r="H553" s="144">
        <f t="shared" si="34"/>
        <v>0</v>
      </c>
      <c r="I553" s="145">
        <f t="shared" si="35"/>
        <v>0</v>
      </c>
      <c r="J553" s="29"/>
      <c r="K553" s="120" t="s">
        <v>4</v>
      </c>
      <c r="L553" s="120" t="s">
        <v>625</v>
      </c>
      <c r="M553" s="120">
        <v>500</v>
      </c>
      <c r="N553" s="120">
        <v>600</v>
      </c>
      <c r="O553" s="120" t="s">
        <v>257</v>
      </c>
      <c r="P553" s="120" t="s">
        <v>115</v>
      </c>
      <c r="Q553" s="120">
        <v>2</v>
      </c>
      <c r="R553" s="120">
        <v>175</v>
      </c>
      <c r="S553" s="120">
        <v>4.6900000000000004</v>
      </c>
      <c r="T553" s="120">
        <v>20</v>
      </c>
    </row>
    <row r="554" spans="1:20" ht="48.75" thickTop="1" thickBot="1">
      <c r="A554" s="117" t="s">
        <v>505</v>
      </c>
      <c r="B554" s="117" t="s">
        <v>648</v>
      </c>
      <c r="C554" s="118" t="s">
        <v>37</v>
      </c>
      <c r="D554" s="119">
        <v>349.77600000000001</v>
      </c>
      <c r="E554" s="177">
        <f t="shared" si="36"/>
        <v>349.77600000000001</v>
      </c>
      <c r="F554" s="26"/>
      <c r="G554" s="143"/>
      <c r="H554" s="144">
        <f t="shared" si="34"/>
        <v>0</v>
      </c>
      <c r="I554" s="145">
        <f t="shared" si="35"/>
        <v>0</v>
      </c>
      <c r="J554" s="29"/>
      <c r="K554" s="120" t="s">
        <v>4</v>
      </c>
      <c r="L554" s="120" t="s">
        <v>625</v>
      </c>
      <c r="M554" s="120">
        <v>500</v>
      </c>
      <c r="N554" s="120">
        <v>1100</v>
      </c>
      <c r="O554" s="120" t="s">
        <v>257</v>
      </c>
      <c r="P554" s="120" t="s">
        <v>115</v>
      </c>
      <c r="Q554" s="120">
        <v>4</v>
      </c>
      <c r="R554" s="120">
        <v>175</v>
      </c>
      <c r="S554" s="120">
        <v>5.6</v>
      </c>
      <c r="T554" s="120">
        <v>20</v>
      </c>
    </row>
    <row r="555" spans="1:20" ht="48.75" thickTop="1" thickBot="1">
      <c r="A555" s="117" t="s">
        <v>520</v>
      </c>
      <c r="B555" s="117" t="s">
        <v>649</v>
      </c>
      <c r="C555" s="118" t="s">
        <v>37</v>
      </c>
      <c r="D555" s="119">
        <v>420.46799999999996</v>
      </c>
      <c r="E555" s="177">
        <f t="shared" si="36"/>
        <v>420.46799999999996</v>
      </c>
      <c r="F555" s="26"/>
      <c r="G555" s="143"/>
      <c r="H555" s="144">
        <f t="shared" si="34"/>
        <v>0</v>
      </c>
      <c r="I555" s="145">
        <f t="shared" si="35"/>
        <v>0</v>
      </c>
      <c r="J555" s="29"/>
      <c r="K555" s="120" t="s">
        <v>4</v>
      </c>
      <c r="L555" s="120" t="s">
        <v>625</v>
      </c>
      <c r="M555" s="120">
        <v>500</v>
      </c>
      <c r="N555" s="120">
        <v>1700</v>
      </c>
      <c r="O555" s="120" t="s">
        <v>257</v>
      </c>
      <c r="P555" s="120" t="s">
        <v>115</v>
      </c>
      <c r="Q555" s="120">
        <v>5</v>
      </c>
      <c r="R555" s="120">
        <v>175</v>
      </c>
      <c r="S555" s="120">
        <v>7.5</v>
      </c>
      <c r="T555" s="120">
        <v>20</v>
      </c>
    </row>
    <row r="556" spans="1:20" ht="45" customHeight="1" thickTop="1" thickBot="1">
      <c r="A556" s="117" t="s">
        <v>650</v>
      </c>
      <c r="B556" s="117" t="s">
        <v>651</v>
      </c>
      <c r="C556" s="118" t="s">
        <v>37</v>
      </c>
      <c r="D556" s="119">
        <v>224.916</v>
      </c>
      <c r="E556" s="177">
        <f t="shared" si="36"/>
        <v>224.916</v>
      </c>
      <c r="F556" s="26"/>
      <c r="G556" s="143"/>
      <c r="H556" s="144">
        <f t="shared" si="34"/>
        <v>0</v>
      </c>
      <c r="I556" s="145">
        <f t="shared" si="35"/>
        <v>0</v>
      </c>
      <c r="J556" s="29"/>
      <c r="K556" s="120" t="s">
        <v>4</v>
      </c>
      <c r="L556" s="120" t="s">
        <v>625</v>
      </c>
      <c r="M556" s="120">
        <v>600</v>
      </c>
      <c r="N556" s="120">
        <v>600</v>
      </c>
      <c r="O556" s="120" t="s">
        <v>257</v>
      </c>
      <c r="P556" s="120" t="s">
        <v>115</v>
      </c>
      <c r="Q556" s="120">
        <v>2</v>
      </c>
      <c r="R556" s="120">
        <v>175</v>
      </c>
      <c r="S556" s="120">
        <v>4.9000000000000004</v>
      </c>
      <c r="T556" s="120">
        <v>20</v>
      </c>
    </row>
    <row r="557" spans="1:20" ht="45" customHeight="1" thickTop="1" thickBot="1">
      <c r="A557" s="117" t="s">
        <v>495</v>
      </c>
      <c r="B557" s="117" t="s">
        <v>652</v>
      </c>
      <c r="C557" s="118" t="s">
        <v>37</v>
      </c>
      <c r="D557" s="119">
        <v>320.31599999999997</v>
      </c>
      <c r="E557" s="177">
        <f t="shared" si="36"/>
        <v>320.31599999999997</v>
      </c>
      <c r="F557" s="26"/>
      <c r="G557" s="143"/>
      <c r="H557" s="144">
        <f t="shared" si="34"/>
        <v>0</v>
      </c>
      <c r="I557" s="145">
        <f t="shared" si="35"/>
        <v>0</v>
      </c>
      <c r="J557" s="29"/>
      <c r="K557" s="120" t="s">
        <v>4</v>
      </c>
      <c r="L557" s="120" t="s">
        <v>625</v>
      </c>
      <c r="M557" s="120">
        <v>600</v>
      </c>
      <c r="N557" s="120">
        <v>800</v>
      </c>
      <c r="O557" s="120" t="s">
        <v>257</v>
      </c>
      <c r="P557" s="120" t="s">
        <v>115</v>
      </c>
      <c r="Q557" s="120">
        <v>3</v>
      </c>
      <c r="R557" s="120">
        <v>175</v>
      </c>
      <c r="S557" s="120">
        <v>4.9000000000000004</v>
      </c>
      <c r="T557" s="120">
        <v>20</v>
      </c>
    </row>
    <row r="558" spans="1:20" ht="48.75" thickTop="1" thickBot="1">
      <c r="A558" s="117" t="s">
        <v>510</v>
      </c>
      <c r="B558" s="117" t="s">
        <v>511</v>
      </c>
      <c r="C558" s="118" t="s">
        <v>37</v>
      </c>
      <c r="D558" s="119">
        <v>361.87200000000001</v>
      </c>
      <c r="E558" s="177">
        <f t="shared" si="36"/>
        <v>361.87200000000001</v>
      </c>
      <c r="F558" s="26"/>
      <c r="G558" s="143"/>
      <c r="H558" s="144">
        <f t="shared" si="34"/>
        <v>0</v>
      </c>
      <c r="I558" s="145">
        <f t="shared" si="35"/>
        <v>0</v>
      </c>
      <c r="J558" s="29"/>
      <c r="K558" s="120" t="s">
        <v>4</v>
      </c>
      <c r="L558" s="120" t="s">
        <v>625</v>
      </c>
      <c r="M558" s="120">
        <v>600</v>
      </c>
      <c r="N558" s="120">
        <v>1100</v>
      </c>
      <c r="O558" s="120" t="s">
        <v>257</v>
      </c>
      <c r="P558" s="120" t="s">
        <v>115</v>
      </c>
      <c r="Q558" s="120">
        <v>4</v>
      </c>
      <c r="R558" s="120">
        <v>175</v>
      </c>
      <c r="S558" s="120">
        <v>6.6</v>
      </c>
      <c r="T558" s="120">
        <v>20</v>
      </c>
    </row>
    <row r="559" spans="1:20" ht="48.75" thickTop="1" thickBot="1">
      <c r="A559" s="117" t="s">
        <v>525</v>
      </c>
      <c r="B559" s="117" t="s">
        <v>526</v>
      </c>
      <c r="C559" s="118" t="s">
        <v>37</v>
      </c>
      <c r="D559" s="119">
        <v>433.84800000000001</v>
      </c>
      <c r="E559" s="177">
        <f t="shared" si="36"/>
        <v>433.84800000000001</v>
      </c>
      <c r="F559" s="26"/>
      <c r="G559" s="143"/>
      <c r="H559" s="144">
        <f t="shared" si="34"/>
        <v>0</v>
      </c>
      <c r="I559" s="145">
        <f t="shared" si="35"/>
        <v>0</v>
      </c>
      <c r="J559" s="29"/>
      <c r="K559" s="120" t="s">
        <v>4</v>
      </c>
      <c r="L559" s="120" t="s">
        <v>625</v>
      </c>
      <c r="M559" s="120">
        <v>600</v>
      </c>
      <c r="N559" s="120">
        <v>1700</v>
      </c>
      <c r="O559" s="120" t="s">
        <v>257</v>
      </c>
      <c r="P559" s="120" t="s">
        <v>115</v>
      </c>
      <c r="Q559" s="120">
        <v>5</v>
      </c>
      <c r="R559" s="120">
        <v>175</v>
      </c>
      <c r="S559" s="120">
        <v>9.5</v>
      </c>
      <c r="T559" s="120">
        <v>20</v>
      </c>
    </row>
    <row r="560" spans="1:20" ht="48.75" thickTop="1" thickBot="1">
      <c r="A560" s="117" t="s">
        <v>653</v>
      </c>
      <c r="B560" s="117" t="s">
        <v>654</v>
      </c>
      <c r="C560" s="118" t="s">
        <v>37</v>
      </c>
      <c r="D560" s="119">
        <v>204.50399999999999</v>
      </c>
      <c r="E560" s="177">
        <f t="shared" si="36"/>
        <v>204.50399999999999</v>
      </c>
      <c r="F560" s="26"/>
      <c r="G560" s="143"/>
      <c r="H560" s="144">
        <f t="shared" ref="H560:H623" si="37">IF(G560*E560&gt;0,G560*E560,0)</f>
        <v>0</v>
      </c>
      <c r="I560" s="145">
        <f t="shared" ref="I560:I623" si="38">IF(G560*E560&gt;0,G560*E560,0)*$E$4*1.01</f>
        <v>0</v>
      </c>
      <c r="J560" s="29"/>
      <c r="K560" s="120" t="s">
        <v>4</v>
      </c>
      <c r="L560" s="120" t="s">
        <v>625</v>
      </c>
      <c r="M560" s="120">
        <v>450</v>
      </c>
      <c r="N560" s="120">
        <v>600</v>
      </c>
      <c r="O560" s="120" t="s">
        <v>116</v>
      </c>
      <c r="P560" s="120" t="s">
        <v>117</v>
      </c>
      <c r="Q560" s="120">
        <v>2</v>
      </c>
      <c r="R560" s="120">
        <v>175</v>
      </c>
      <c r="S560" s="120">
        <v>4.3</v>
      </c>
      <c r="T560" s="120">
        <v>20</v>
      </c>
    </row>
    <row r="561" spans="1:20" ht="48.75" thickTop="1" thickBot="1">
      <c r="A561" s="117" t="s">
        <v>535</v>
      </c>
      <c r="B561" s="117" t="s">
        <v>536</v>
      </c>
      <c r="C561" s="118" t="s">
        <v>37</v>
      </c>
      <c r="D561" s="119">
        <v>318.58800000000002</v>
      </c>
      <c r="E561" s="177">
        <f t="shared" si="36"/>
        <v>318.58800000000002</v>
      </c>
      <c r="F561" s="26"/>
      <c r="G561" s="143"/>
      <c r="H561" s="144">
        <f t="shared" si="37"/>
        <v>0</v>
      </c>
      <c r="I561" s="145">
        <f t="shared" si="38"/>
        <v>0</v>
      </c>
      <c r="J561" s="29"/>
      <c r="K561" s="120" t="s">
        <v>4</v>
      </c>
      <c r="L561" s="120" t="s">
        <v>625</v>
      </c>
      <c r="M561" s="120">
        <v>450</v>
      </c>
      <c r="N561" s="120">
        <v>1100</v>
      </c>
      <c r="O561" s="120" t="s">
        <v>116</v>
      </c>
      <c r="P561" s="120" t="s">
        <v>117</v>
      </c>
      <c r="Q561" s="120">
        <v>4</v>
      </c>
      <c r="R561" s="120">
        <v>175</v>
      </c>
      <c r="S561" s="120">
        <v>5.7</v>
      </c>
      <c r="T561" s="120">
        <v>20</v>
      </c>
    </row>
    <row r="562" spans="1:20" ht="48.75" thickTop="1" thickBot="1">
      <c r="A562" s="117" t="s">
        <v>550</v>
      </c>
      <c r="B562" s="117" t="s">
        <v>551</v>
      </c>
      <c r="C562" s="118" t="s">
        <v>37</v>
      </c>
      <c r="D562" s="119">
        <v>381.20400000000001</v>
      </c>
      <c r="E562" s="177">
        <f t="shared" si="36"/>
        <v>381.20400000000001</v>
      </c>
      <c r="F562" s="26"/>
      <c r="G562" s="143"/>
      <c r="H562" s="144">
        <f t="shared" si="37"/>
        <v>0</v>
      </c>
      <c r="I562" s="145">
        <f t="shared" si="38"/>
        <v>0</v>
      </c>
      <c r="J562" s="29"/>
      <c r="K562" s="120" t="s">
        <v>4</v>
      </c>
      <c r="L562" s="120" t="s">
        <v>625</v>
      </c>
      <c r="M562" s="120">
        <v>450</v>
      </c>
      <c r="N562" s="120">
        <v>1700</v>
      </c>
      <c r="O562" s="120" t="s">
        <v>116</v>
      </c>
      <c r="P562" s="120" t="s">
        <v>117</v>
      </c>
      <c r="Q562" s="120">
        <v>5</v>
      </c>
      <c r="R562" s="120">
        <v>175</v>
      </c>
      <c r="S562" s="120">
        <v>6.5</v>
      </c>
      <c r="T562" s="120">
        <v>20</v>
      </c>
    </row>
    <row r="563" spans="1:20" ht="48.75" thickTop="1" thickBot="1">
      <c r="A563" s="117" t="s">
        <v>655</v>
      </c>
      <c r="B563" s="117" t="s">
        <v>656</v>
      </c>
      <c r="C563" s="118" t="s">
        <v>37</v>
      </c>
      <c r="D563" s="119">
        <v>207.024</v>
      </c>
      <c r="E563" s="177">
        <f t="shared" si="36"/>
        <v>207.024</v>
      </c>
      <c r="F563" s="26"/>
      <c r="G563" s="143"/>
      <c r="H563" s="144">
        <f t="shared" si="37"/>
        <v>0</v>
      </c>
      <c r="I563" s="145">
        <f t="shared" si="38"/>
        <v>0</v>
      </c>
      <c r="J563" s="29"/>
      <c r="K563" s="120" t="s">
        <v>4</v>
      </c>
      <c r="L563" s="120" t="s">
        <v>625</v>
      </c>
      <c r="M563" s="120">
        <v>450</v>
      </c>
      <c r="N563" s="120">
        <v>600</v>
      </c>
      <c r="O563" s="120" t="s">
        <v>116</v>
      </c>
      <c r="P563" s="120" t="s">
        <v>117</v>
      </c>
      <c r="Q563" s="120">
        <v>2</v>
      </c>
      <c r="R563" s="120">
        <v>175</v>
      </c>
      <c r="S563" s="120">
        <v>4.6900000000000004</v>
      </c>
      <c r="T563" s="120">
        <v>20</v>
      </c>
    </row>
    <row r="564" spans="1:20" ht="48.75" thickTop="1" thickBot="1">
      <c r="A564" s="117" t="s">
        <v>540</v>
      </c>
      <c r="B564" s="117" t="s">
        <v>541</v>
      </c>
      <c r="C564" s="118" t="s">
        <v>37</v>
      </c>
      <c r="D564" s="119">
        <v>323.24399999999997</v>
      </c>
      <c r="E564" s="177">
        <f t="shared" si="36"/>
        <v>323.24399999999997</v>
      </c>
      <c r="F564" s="26"/>
      <c r="G564" s="143"/>
      <c r="H564" s="144">
        <f t="shared" si="37"/>
        <v>0</v>
      </c>
      <c r="I564" s="145">
        <f t="shared" si="38"/>
        <v>0</v>
      </c>
      <c r="J564" s="29"/>
      <c r="K564" s="120" t="s">
        <v>4</v>
      </c>
      <c r="L564" s="120" t="s">
        <v>625</v>
      </c>
      <c r="M564" s="120">
        <v>500</v>
      </c>
      <c r="N564" s="120">
        <v>1100</v>
      </c>
      <c r="O564" s="120" t="s">
        <v>116</v>
      </c>
      <c r="P564" s="120" t="s">
        <v>117</v>
      </c>
      <c r="Q564" s="120">
        <v>4</v>
      </c>
      <c r="R564" s="120">
        <v>175</v>
      </c>
      <c r="S564" s="120">
        <v>5.6</v>
      </c>
      <c r="T564" s="120">
        <v>20</v>
      </c>
    </row>
    <row r="565" spans="1:20" ht="48.75" thickTop="1" thickBot="1">
      <c r="A565" s="117" t="s">
        <v>555</v>
      </c>
      <c r="B565" s="117" t="s">
        <v>556</v>
      </c>
      <c r="C565" s="118" t="s">
        <v>37</v>
      </c>
      <c r="D565" s="119">
        <v>386.47199999999998</v>
      </c>
      <c r="E565" s="177">
        <f t="shared" ref="E565:E632" si="39">D565-D565*$E$5</f>
        <v>386.47199999999998</v>
      </c>
      <c r="F565" s="26"/>
      <c r="G565" s="143"/>
      <c r="H565" s="144">
        <f t="shared" si="37"/>
        <v>0</v>
      </c>
      <c r="I565" s="145">
        <f t="shared" si="38"/>
        <v>0</v>
      </c>
      <c r="J565" s="29"/>
      <c r="K565" s="120" t="s">
        <v>4</v>
      </c>
      <c r="L565" s="120" t="s">
        <v>625</v>
      </c>
      <c r="M565" s="120">
        <v>500</v>
      </c>
      <c r="N565" s="120">
        <v>1700</v>
      </c>
      <c r="O565" s="120" t="s">
        <v>116</v>
      </c>
      <c r="P565" s="120" t="s">
        <v>117</v>
      </c>
      <c r="Q565" s="120">
        <v>5</v>
      </c>
      <c r="R565" s="120">
        <v>175</v>
      </c>
      <c r="S565" s="120">
        <v>7.5</v>
      </c>
      <c r="T565" s="120">
        <v>20</v>
      </c>
    </row>
    <row r="566" spans="1:20" ht="48.75" thickTop="1" thickBot="1">
      <c r="A566" s="117" t="s">
        <v>657</v>
      </c>
      <c r="B566" s="117" t="s">
        <v>658</v>
      </c>
      <c r="C566" s="118" t="s">
        <v>37</v>
      </c>
      <c r="D566" s="119">
        <v>210.56399999999999</v>
      </c>
      <c r="E566" s="177">
        <f t="shared" si="39"/>
        <v>210.56399999999999</v>
      </c>
      <c r="F566" s="26"/>
      <c r="G566" s="143"/>
      <c r="H566" s="144">
        <f t="shared" si="37"/>
        <v>0</v>
      </c>
      <c r="I566" s="145">
        <f t="shared" si="38"/>
        <v>0</v>
      </c>
      <c r="J566" s="29"/>
      <c r="K566" s="120" t="s">
        <v>4</v>
      </c>
      <c r="L566" s="120" t="s">
        <v>625</v>
      </c>
      <c r="M566" s="120">
        <v>500</v>
      </c>
      <c r="N566" s="120">
        <v>600</v>
      </c>
      <c r="O566" s="120" t="s">
        <v>116</v>
      </c>
      <c r="P566" s="120" t="s">
        <v>117</v>
      </c>
      <c r="Q566" s="120">
        <v>2</v>
      </c>
      <c r="R566" s="120">
        <v>175</v>
      </c>
      <c r="S566" s="120">
        <v>4.9000000000000004</v>
      </c>
      <c r="T566" s="120">
        <v>20</v>
      </c>
    </row>
    <row r="567" spans="1:20" ht="48.75" thickTop="1" thickBot="1">
      <c r="A567" s="117" t="s">
        <v>530</v>
      </c>
      <c r="B567" s="117" t="s">
        <v>531</v>
      </c>
      <c r="C567" s="118" t="s">
        <v>37</v>
      </c>
      <c r="D567" s="119">
        <v>304.32</v>
      </c>
      <c r="E567" s="177">
        <f t="shared" si="39"/>
        <v>304.32</v>
      </c>
      <c r="F567" s="26"/>
      <c r="G567" s="143"/>
      <c r="H567" s="144">
        <f t="shared" si="37"/>
        <v>0</v>
      </c>
      <c r="I567" s="145">
        <f t="shared" si="38"/>
        <v>0</v>
      </c>
      <c r="J567" s="29"/>
      <c r="K567" s="120" t="s">
        <v>4</v>
      </c>
      <c r="L567" s="120" t="s">
        <v>625</v>
      </c>
      <c r="M567" s="120">
        <v>600</v>
      </c>
      <c r="N567" s="120">
        <v>800</v>
      </c>
      <c r="O567" s="120" t="s">
        <v>116</v>
      </c>
      <c r="P567" s="120" t="s">
        <v>117</v>
      </c>
      <c r="Q567" s="120">
        <v>3</v>
      </c>
      <c r="R567" s="120">
        <v>175</v>
      </c>
      <c r="S567" s="120">
        <v>6.1</v>
      </c>
      <c r="T567" s="120">
        <v>20</v>
      </c>
    </row>
    <row r="568" spans="1:20" ht="48.75" thickTop="1" thickBot="1">
      <c r="A568" s="117" t="s">
        <v>545</v>
      </c>
      <c r="B568" s="117" t="s">
        <v>546</v>
      </c>
      <c r="C568" s="118" t="s">
        <v>37</v>
      </c>
      <c r="D568" s="119">
        <v>328.76400000000001</v>
      </c>
      <c r="E568" s="177">
        <f t="shared" si="39"/>
        <v>328.76400000000001</v>
      </c>
      <c r="F568" s="26"/>
      <c r="G568" s="143"/>
      <c r="H568" s="144">
        <f t="shared" si="37"/>
        <v>0</v>
      </c>
      <c r="I568" s="145">
        <f t="shared" si="38"/>
        <v>0</v>
      </c>
      <c r="J568" s="29"/>
      <c r="K568" s="120" t="s">
        <v>4</v>
      </c>
      <c r="L568" s="120" t="s">
        <v>625</v>
      </c>
      <c r="M568" s="120">
        <v>600</v>
      </c>
      <c r="N568" s="120">
        <v>1100</v>
      </c>
      <c r="O568" s="120" t="s">
        <v>116</v>
      </c>
      <c r="P568" s="120" t="s">
        <v>117</v>
      </c>
      <c r="Q568" s="120">
        <v>4</v>
      </c>
      <c r="R568" s="120">
        <v>175</v>
      </c>
      <c r="S568" s="120">
        <v>6.6</v>
      </c>
      <c r="T568" s="120">
        <v>20</v>
      </c>
    </row>
    <row r="569" spans="1:20" ht="48.75" thickTop="1" thickBot="1">
      <c r="A569" s="117" t="s">
        <v>560</v>
      </c>
      <c r="B569" s="117" t="s">
        <v>561</v>
      </c>
      <c r="C569" s="118" t="s">
        <v>37</v>
      </c>
      <c r="D569" s="119">
        <v>391.52399999999994</v>
      </c>
      <c r="E569" s="177">
        <f t="shared" si="39"/>
        <v>391.52399999999994</v>
      </c>
      <c r="F569" s="26"/>
      <c r="G569" s="143"/>
      <c r="H569" s="144">
        <f t="shared" si="37"/>
        <v>0</v>
      </c>
      <c r="I569" s="145">
        <f t="shared" si="38"/>
        <v>0</v>
      </c>
      <c r="J569" s="29"/>
      <c r="K569" s="120" t="s">
        <v>4</v>
      </c>
      <c r="L569" s="120" t="s">
        <v>625</v>
      </c>
      <c r="M569" s="120">
        <v>600</v>
      </c>
      <c r="N569" s="120">
        <v>1700</v>
      </c>
      <c r="O569" s="120" t="s">
        <v>116</v>
      </c>
      <c r="P569" s="120" t="s">
        <v>117</v>
      </c>
      <c r="Q569" s="120">
        <v>5</v>
      </c>
      <c r="R569" s="120">
        <v>175</v>
      </c>
      <c r="S569" s="120">
        <v>9.5</v>
      </c>
      <c r="T569" s="120">
        <v>20</v>
      </c>
    </row>
    <row r="570" spans="1:20" ht="46.15" customHeight="1" thickTop="1" thickBot="1">
      <c r="A570" s="117" t="s">
        <v>659</v>
      </c>
      <c r="B570" s="117" t="s">
        <v>660</v>
      </c>
      <c r="C570" s="118" t="s">
        <v>37</v>
      </c>
      <c r="D570" s="119">
        <v>194.50800000000001</v>
      </c>
      <c r="E570" s="177">
        <f t="shared" si="39"/>
        <v>194.50800000000001</v>
      </c>
      <c r="F570" s="26"/>
      <c r="G570" s="143"/>
      <c r="H570" s="144">
        <f t="shared" si="37"/>
        <v>0</v>
      </c>
      <c r="I570" s="145">
        <f t="shared" si="38"/>
        <v>0</v>
      </c>
      <c r="J570" s="29"/>
      <c r="K570" s="120" t="s">
        <v>4</v>
      </c>
      <c r="L570" s="120" t="s">
        <v>625</v>
      </c>
      <c r="M570" s="120">
        <v>450</v>
      </c>
      <c r="N570" s="120">
        <v>600</v>
      </c>
      <c r="O570" s="120" t="s">
        <v>114</v>
      </c>
      <c r="P570" s="120" t="s">
        <v>115</v>
      </c>
      <c r="Q570" s="120">
        <v>2</v>
      </c>
      <c r="R570" s="120">
        <v>175</v>
      </c>
      <c r="S570" s="120">
        <v>4.3</v>
      </c>
      <c r="T570" s="120">
        <v>20</v>
      </c>
    </row>
    <row r="571" spans="1:20" ht="48.75" thickTop="1" thickBot="1">
      <c r="A571" s="117" t="s">
        <v>570</v>
      </c>
      <c r="B571" s="117" t="s">
        <v>571</v>
      </c>
      <c r="C571" s="118" t="s">
        <v>37</v>
      </c>
      <c r="D571" s="119">
        <v>302.904</v>
      </c>
      <c r="E571" s="177">
        <f t="shared" si="39"/>
        <v>302.904</v>
      </c>
      <c r="F571" s="26"/>
      <c r="G571" s="143"/>
      <c r="H571" s="144">
        <f t="shared" si="37"/>
        <v>0</v>
      </c>
      <c r="I571" s="145">
        <f t="shared" si="38"/>
        <v>0</v>
      </c>
      <c r="J571" s="29"/>
      <c r="K571" s="120" t="s">
        <v>4</v>
      </c>
      <c r="L571" s="120" t="s">
        <v>625</v>
      </c>
      <c r="M571" s="120">
        <v>450</v>
      </c>
      <c r="N571" s="120">
        <v>1100</v>
      </c>
      <c r="O571" s="120" t="s">
        <v>114</v>
      </c>
      <c r="P571" s="120" t="s">
        <v>115</v>
      </c>
      <c r="Q571" s="120">
        <v>4</v>
      </c>
      <c r="R571" s="120">
        <v>175</v>
      </c>
      <c r="S571" s="120">
        <v>4.5999999999999996</v>
      </c>
      <c r="T571" s="120">
        <v>20</v>
      </c>
    </row>
    <row r="572" spans="1:20" ht="48.75" thickTop="1" thickBot="1">
      <c r="A572" s="117" t="s">
        <v>585</v>
      </c>
      <c r="B572" s="117" t="s">
        <v>586</v>
      </c>
      <c r="C572" s="118" t="s">
        <v>37</v>
      </c>
      <c r="D572" s="119">
        <v>362.41199999999998</v>
      </c>
      <c r="E572" s="177">
        <f t="shared" si="39"/>
        <v>362.41199999999998</v>
      </c>
      <c r="F572" s="26"/>
      <c r="G572" s="143"/>
      <c r="H572" s="144">
        <f t="shared" si="37"/>
        <v>0</v>
      </c>
      <c r="I572" s="145">
        <f t="shared" si="38"/>
        <v>0</v>
      </c>
      <c r="J572" s="29"/>
      <c r="K572" s="120" t="s">
        <v>4</v>
      </c>
      <c r="L572" s="120" t="s">
        <v>625</v>
      </c>
      <c r="M572" s="120">
        <v>450</v>
      </c>
      <c r="N572" s="120">
        <v>1700</v>
      </c>
      <c r="O572" s="120" t="s">
        <v>114</v>
      </c>
      <c r="P572" s="120" t="s">
        <v>115</v>
      </c>
      <c r="Q572" s="120">
        <v>5</v>
      </c>
      <c r="R572" s="120">
        <v>175</v>
      </c>
      <c r="S572" s="120">
        <v>7.5</v>
      </c>
      <c r="T572" s="120">
        <v>20</v>
      </c>
    </row>
    <row r="573" spans="1:20" ht="36" customHeight="1" thickTop="1" thickBot="1">
      <c r="A573" s="117" t="s">
        <v>661</v>
      </c>
      <c r="B573" s="117" t="s">
        <v>662</v>
      </c>
      <c r="C573" s="118" t="s">
        <v>37</v>
      </c>
      <c r="D573" s="119">
        <v>199.99199999999999</v>
      </c>
      <c r="E573" s="177">
        <f t="shared" si="39"/>
        <v>199.99199999999999</v>
      </c>
      <c r="F573" s="26"/>
      <c r="G573" s="143"/>
      <c r="H573" s="144">
        <f t="shared" si="37"/>
        <v>0</v>
      </c>
      <c r="I573" s="145">
        <f t="shared" si="38"/>
        <v>0</v>
      </c>
      <c r="J573" s="29"/>
      <c r="K573" s="120" t="s">
        <v>4</v>
      </c>
      <c r="L573" s="120" t="s">
        <v>625</v>
      </c>
      <c r="M573" s="120">
        <v>500</v>
      </c>
      <c r="N573" s="120">
        <v>600</v>
      </c>
      <c r="O573" s="120" t="s">
        <v>114</v>
      </c>
      <c r="P573" s="120" t="s">
        <v>115</v>
      </c>
      <c r="Q573" s="120">
        <v>2</v>
      </c>
      <c r="R573" s="120">
        <v>175</v>
      </c>
      <c r="S573" s="120">
        <v>4.6900000000000004</v>
      </c>
      <c r="T573" s="120">
        <v>20</v>
      </c>
    </row>
    <row r="574" spans="1:20" ht="48.75" thickTop="1" thickBot="1">
      <c r="A574" s="117" t="s">
        <v>575</v>
      </c>
      <c r="B574" s="117" t="s">
        <v>576</v>
      </c>
      <c r="C574" s="118" t="s">
        <v>37</v>
      </c>
      <c r="D574" s="119">
        <v>313.488</v>
      </c>
      <c r="E574" s="177">
        <f t="shared" si="39"/>
        <v>313.488</v>
      </c>
      <c r="F574" s="26"/>
      <c r="G574" s="143"/>
      <c r="H574" s="144">
        <f t="shared" si="37"/>
        <v>0</v>
      </c>
      <c r="I574" s="145">
        <f t="shared" si="38"/>
        <v>0</v>
      </c>
      <c r="J574" s="29"/>
      <c r="K574" s="120" t="s">
        <v>4</v>
      </c>
      <c r="L574" s="120" t="s">
        <v>625</v>
      </c>
      <c r="M574" s="120">
        <v>500</v>
      </c>
      <c r="N574" s="120">
        <v>1100</v>
      </c>
      <c r="O574" s="120" t="s">
        <v>114</v>
      </c>
      <c r="P574" s="120" t="s">
        <v>115</v>
      </c>
      <c r="Q574" s="120">
        <v>4</v>
      </c>
      <c r="R574" s="120">
        <v>175</v>
      </c>
      <c r="S574" s="120">
        <v>5.6</v>
      </c>
      <c r="T574" s="120">
        <v>20</v>
      </c>
    </row>
    <row r="575" spans="1:20" ht="48.75" thickTop="1" thickBot="1">
      <c r="A575" s="117" t="s">
        <v>590</v>
      </c>
      <c r="B575" s="117" t="s">
        <v>591</v>
      </c>
      <c r="C575" s="118" t="s">
        <v>37</v>
      </c>
      <c r="D575" s="119">
        <v>375.10799999999995</v>
      </c>
      <c r="E575" s="177">
        <f t="shared" si="39"/>
        <v>375.10799999999995</v>
      </c>
      <c r="F575" s="26"/>
      <c r="G575" s="143"/>
      <c r="H575" s="144">
        <f t="shared" si="37"/>
        <v>0</v>
      </c>
      <c r="I575" s="145">
        <f t="shared" si="38"/>
        <v>0</v>
      </c>
      <c r="J575" s="29"/>
      <c r="K575" s="120" t="s">
        <v>4</v>
      </c>
      <c r="L575" s="120" t="s">
        <v>625</v>
      </c>
      <c r="M575" s="120">
        <v>500</v>
      </c>
      <c r="N575" s="120">
        <v>1700</v>
      </c>
      <c r="O575" s="120" t="s">
        <v>114</v>
      </c>
      <c r="P575" s="120" t="s">
        <v>115</v>
      </c>
      <c r="Q575" s="120">
        <v>5</v>
      </c>
      <c r="R575" s="120">
        <v>175</v>
      </c>
      <c r="S575" s="120">
        <v>8.5</v>
      </c>
      <c r="T575" s="120">
        <v>20</v>
      </c>
    </row>
    <row r="576" spans="1:20" ht="46.15" customHeight="1" thickTop="1" thickBot="1">
      <c r="A576" s="117" t="s">
        <v>663</v>
      </c>
      <c r="B576" s="117" t="s">
        <v>664</v>
      </c>
      <c r="C576" s="118" t="s">
        <v>37</v>
      </c>
      <c r="D576" s="119">
        <v>204.08399999999997</v>
      </c>
      <c r="E576" s="177">
        <f t="shared" si="39"/>
        <v>204.08399999999997</v>
      </c>
      <c r="F576" s="26"/>
      <c r="G576" s="143"/>
      <c r="H576" s="144">
        <f t="shared" si="37"/>
        <v>0</v>
      </c>
      <c r="I576" s="145">
        <f t="shared" si="38"/>
        <v>0</v>
      </c>
      <c r="J576" s="29"/>
      <c r="K576" s="120" t="s">
        <v>4</v>
      </c>
      <c r="L576" s="120" t="s">
        <v>625</v>
      </c>
      <c r="M576" s="120">
        <v>600</v>
      </c>
      <c r="N576" s="120">
        <v>600</v>
      </c>
      <c r="O576" s="120" t="s">
        <v>114</v>
      </c>
      <c r="P576" s="120" t="s">
        <v>115</v>
      </c>
      <c r="Q576" s="120">
        <v>2</v>
      </c>
      <c r="R576" s="120">
        <v>175</v>
      </c>
      <c r="S576" s="120">
        <v>4.5999999999999996</v>
      </c>
      <c r="T576" s="120">
        <v>20</v>
      </c>
    </row>
    <row r="577" spans="1:20" ht="43.9" customHeight="1" thickTop="1" thickBot="1">
      <c r="A577" s="117" t="s">
        <v>565</v>
      </c>
      <c r="B577" s="117" t="s">
        <v>566</v>
      </c>
      <c r="C577" s="118" t="s">
        <v>37</v>
      </c>
      <c r="D577" s="119">
        <v>272.38799999999998</v>
      </c>
      <c r="E577" s="177">
        <f t="shared" si="39"/>
        <v>272.38799999999998</v>
      </c>
      <c r="F577" s="26"/>
      <c r="G577" s="143"/>
      <c r="H577" s="144">
        <f t="shared" si="37"/>
        <v>0</v>
      </c>
      <c r="I577" s="145">
        <f t="shared" si="38"/>
        <v>0</v>
      </c>
      <c r="J577" s="29"/>
      <c r="K577" s="120" t="s">
        <v>4</v>
      </c>
      <c r="L577" s="120" t="s">
        <v>625</v>
      </c>
      <c r="M577" s="120">
        <v>600</v>
      </c>
      <c r="N577" s="120">
        <v>800</v>
      </c>
      <c r="O577" s="120" t="s">
        <v>114</v>
      </c>
      <c r="P577" s="120" t="s">
        <v>115</v>
      </c>
      <c r="Q577" s="120">
        <v>3</v>
      </c>
      <c r="R577" s="120">
        <v>175</v>
      </c>
      <c r="S577" s="120">
        <v>4.9000000000000004</v>
      </c>
      <c r="T577" s="120">
        <v>20</v>
      </c>
    </row>
    <row r="578" spans="1:20" ht="48.75" thickTop="1" thickBot="1">
      <c r="A578" s="117" t="s">
        <v>580</v>
      </c>
      <c r="B578" s="117" t="s">
        <v>581</v>
      </c>
      <c r="C578" s="118" t="s">
        <v>37</v>
      </c>
      <c r="D578" s="119">
        <v>320.20799999999997</v>
      </c>
      <c r="E578" s="177">
        <f t="shared" si="39"/>
        <v>320.20799999999997</v>
      </c>
      <c r="F578" s="26"/>
      <c r="G578" s="143"/>
      <c r="H578" s="144">
        <f t="shared" si="37"/>
        <v>0</v>
      </c>
      <c r="I578" s="145">
        <f t="shared" si="38"/>
        <v>0</v>
      </c>
      <c r="J578" s="29"/>
      <c r="K578" s="120" t="s">
        <v>4</v>
      </c>
      <c r="L578" s="120" t="s">
        <v>625</v>
      </c>
      <c r="M578" s="120">
        <v>600</v>
      </c>
      <c r="N578" s="120">
        <v>1100</v>
      </c>
      <c r="O578" s="120" t="s">
        <v>114</v>
      </c>
      <c r="P578" s="120" t="s">
        <v>115</v>
      </c>
      <c r="Q578" s="120">
        <v>4</v>
      </c>
      <c r="R578" s="120">
        <v>175</v>
      </c>
      <c r="S578" s="120">
        <v>6.6</v>
      </c>
      <c r="T578" s="120">
        <v>20</v>
      </c>
    </row>
    <row r="579" spans="1:20" ht="48.75" thickTop="1" thickBot="1">
      <c r="A579" s="147" t="s">
        <v>595</v>
      </c>
      <c r="B579" s="147" t="s">
        <v>596</v>
      </c>
      <c r="C579" s="118" t="s">
        <v>37</v>
      </c>
      <c r="D579" s="119">
        <v>381.76799999999997</v>
      </c>
      <c r="E579" s="177">
        <f t="shared" si="39"/>
        <v>381.76799999999997</v>
      </c>
      <c r="F579" s="26"/>
      <c r="G579" s="154"/>
      <c r="H579" s="155">
        <f t="shared" si="37"/>
        <v>0</v>
      </c>
      <c r="I579" s="156">
        <f t="shared" si="38"/>
        <v>0</v>
      </c>
      <c r="J579" s="29"/>
      <c r="K579" s="153" t="s">
        <v>4</v>
      </c>
      <c r="L579" s="153" t="s">
        <v>625</v>
      </c>
      <c r="M579" s="153">
        <v>600</v>
      </c>
      <c r="N579" s="153">
        <v>1700</v>
      </c>
      <c r="O579" s="153" t="s">
        <v>114</v>
      </c>
      <c r="P579" s="153" t="s">
        <v>115</v>
      </c>
      <c r="Q579" s="153">
        <v>5</v>
      </c>
      <c r="R579" s="153">
        <v>175</v>
      </c>
      <c r="S579" s="153">
        <v>9.5</v>
      </c>
      <c r="T579" s="153">
        <v>20</v>
      </c>
    </row>
    <row r="580" spans="1:20" ht="21" thickTop="1" thickBot="1">
      <c r="A580" s="74"/>
      <c r="B580" s="75" t="s">
        <v>665</v>
      </c>
      <c r="C580" s="58"/>
      <c r="D580" s="58"/>
      <c r="E580" s="171"/>
      <c r="F580" s="26"/>
      <c r="G580" s="76"/>
      <c r="H580" s="58"/>
      <c r="I580" s="77"/>
      <c r="J580" s="29"/>
      <c r="K580" s="78"/>
      <c r="L580" s="78"/>
      <c r="M580" s="78"/>
      <c r="N580" s="78"/>
      <c r="O580" s="78"/>
      <c r="P580" s="78"/>
      <c r="Q580" s="78"/>
      <c r="R580" s="78"/>
      <c r="S580" s="78"/>
      <c r="T580" s="78"/>
    </row>
    <row r="581" spans="1:20" ht="33" thickTop="1" thickBot="1">
      <c r="A581" s="142">
        <v>2377100005</v>
      </c>
      <c r="B581" s="142" t="s">
        <v>1598</v>
      </c>
      <c r="C581" s="80" t="s">
        <v>37</v>
      </c>
      <c r="D581" s="81">
        <v>468.52799999999996</v>
      </c>
      <c r="E581" s="172">
        <f t="shared" si="39"/>
        <v>468.52799999999996</v>
      </c>
      <c r="F581" s="26"/>
      <c r="G581" s="82"/>
      <c r="H581" s="83">
        <f t="shared" si="37"/>
        <v>0</v>
      </c>
      <c r="I581" s="84">
        <f t="shared" si="38"/>
        <v>0</v>
      </c>
      <c r="J581" s="29"/>
      <c r="K581" s="85" t="s">
        <v>4</v>
      </c>
      <c r="L581" s="85" t="s">
        <v>666</v>
      </c>
      <c r="M581" s="85">
        <v>600</v>
      </c>
      <c r="N581" s="85">
        <v>1700</v>
      </c>
      <c r="O581" s="85" t="s">
        <v>257</v>
      </c>
      <c r="P581" s="85" t="s">
        <v>115</v>
      </c>
      <c r="Q581" s="85">
        <v>5</v>
      </c>
      <c r="R581" s="85">
        <v>175</v>
      </c>
      <c r="S581" s="85">
        <v>10.403</v>
      </c>
      <c r="T581" s="85">
        <v>20</v>
      </c>
    </row>
    <row r="582" spans="1:20" ht="26.25" thickTop="1">
      <c r="A582" s="87" t="s">
        <v>525</v>
      </c>
      <c r="B582" s="87" t="s">
        <v>526</v>
      </c>
      <c r="C582" s="88" t="s">
        <v>37</v>
      </c>
      <c r="D582" s="88">
        <v>433.84800000000001</v>
      </c>
      <c r="E582" s="173">
        <f t="shared" si="39"/>
        <v>433.84800000000001</v>
      </c>
      <c r="F582" s="26"/>
      <c r="G582" s="89"/>
      <c r="H582" s="90">
        <f t="shared" si="37"/>
        <v>0</v>
      </c>
      <c r="I582" s="91">
        <f t="shared" si="38"/>
        <v>0</v>
      </c>
      <c r="J582" s="29"/>
      <c r="K582" s="92" t="s">
        <v>4</v>
      </c>
      <c r="L582" s="92" t="s">
        <v>666</v>
      </c>
      <c r="M582" s="92">
        <v>600</v>
      </c>
      <c r="N582" s="92">
        <v>1700</v>
      </c>
      <c r="O582" s="92" t="s">
        <v>257</v>
      </c>
      <c r="P582" s="92" t="s">
        <v>115</v>
      </c>
      <c r="Q582" s="92">
        <v>5</v>
      </c>
      <c r="R582" s="92">
        <v>175</v>
      </c>
      <c r="S582" s="92">
        <v>10.403</v>
      </c>
      <c r="T582" s="92">
        <v>20</v>
      </c>
    </row>
    <row r="583" spans="1:20" ht="26.25" thickBot="1">
      <c r="A583" s="94" t="s">
        <v>611</v>
      </c>
      <c r="B583" s="94" t="s">
        <v>612</v>
      </c>
      <c r="C583" s="95" t="s">
        <v>37</v>
      </c>
      <c r="D583" s="95">
        <v>34.68</v>
      </c>
      <c r="E583" s="181">
        <f t="shared" si="39"/>
        <v>34.68</v>
      </c>
      <c r="F583" s="26"/>
      <c r="G583" s="96"/>
      <c r="H583" s="97">
        <f t="shared" si="37"/>
        <v>0</v>
      </c>
      <c r="I583" s="98">
        <f t="shared" si="38"/>
        <v>0</v>
      </c>
      <c r="J583" s="29"/>
      <c r="K583" s="99" t="s">
        <v>4</v>
      </c>
      <c r="L583" s="99" t="s">
        <v>666</v>
      </c>
      <c r="M583" s="99">
        <v>600</v>
      </c>
      <c r="N583" s="99">
        <v>1700</v>
      </c>
      <c r="O583" s="99" t="s">
        <v>257</v>
      </c>
      <c r="P583" s="99" t="s">
        <v>115</v>
      </c>
      <c r="Q583" s="99">
        <v>5</v>
      </c>
      <c r="R583" s="99">
        <v>175</v>
      </c>
      <c r="S583" s="99">
        <v>10.403</v>
      </c>
      <c r="T583" s="99">
        <v>20</v>
      </c>
    </row>
    <row r="584" spans="1:20" ht="33" thickTop="1" thickBot="1">
      <c r="A584" s="122">
        <v>2377119846</v>
      </c>
      <c r="B584" s="122" t="s">
        <v>1599</v>
      </c>
      <c r="C584" s="101" t="s">
        <v>37</v>
      </c>
      <c r="D584" s="102">
        <v>430.04399999999998</v>
      </c>
      <c r="E584" s="175">
        <f t="shared" si="39"/>
        <v>430.04399999999998</v>
      </c>
      <c r="F584" s="26"/>
      <c r="G584" s="103"/>
      <c r="H584" s="104">
        <f t="shared" si="37"/>
        <v>0</v>
      </c>
      <c r="I584" s="105">
        <f t="shared" si="38"/>
        <v>0</v>
      </c>
      <c r="J584" s="29"/>
      <c r="K584" s="106" t="s">
        <v>4</v>
      </c>
      <c r="L584" s="106" t="s">
        <v>666</v>
      </c>
      <c r="M584" s="106">
        <v>600</v>
      </c>
      <c r="N584" s="106">
        <v>1700</v>
      </c>
      <c r="O584" s="106" t="s">
        <v>116</v>
      </c>
      <c r="P584" s="106" t="s">
        <v>117</v>
      </c>
      <c r="Q584" s="106">
        <v>5</v>
      </c>
      <c r="R584" s="106">
        <v>175</v>
      </c>
      <c r="S584" s="106">
        <v>10.403</v>
      </c>
      <c r="T584" s="106">
        <v>20</v>
      </c>
    </row>
    <row r="585" spans="1:20" ht="26.25" thickTop="1">
      <c r="A585" s="87" t="s">
        <v>560</v>
      </c>
      <c r="B585" s="87" t="s">
        <v>561</v>
      </c>
      <c r="C585" s="88" t="s">
        <v>37</v>
      </c>
      <c r="D585" s="88">
        <v>391.52399999999994</v>
      </c>
      <c r="E585" s="173">
        <f t="shared" si="39"/>
        <v>391.52399999999994</v>
      </c>
      <c r="F585" s="26"/>
      <c r="G585" s="89"/>
      <c r="H585" s="90">
        <f t="shared" si="37"/>
        <v>0</v>
      </c>
      <c r="I585" s="91">
        <f t="shared" si="38"/>
        <v>0</v>
      </c>
      <c r="J585" s="29"/>
      <c r="K585" s="92" t="s">
        <v>4</v>
      </c>
      <c r="L585" s="92" t="s">
        <v>666</v>
      </c>
      <c r="M585" s="92">
        <v>600</v>
      </c>
      <c r="N585" s="92">
        <v>1700</v>
      </c>
      <c r="O585" s="92" t="s">
        <v>116</v>
      </c>
      <c r="P585" s="92" t="s">
        <v>117</v>
      </c>
      <c r="Q585" s="92">
        <v>5</v>
      </c>
      <c r="R585" s="92">
        <v>175</v>
      </c>
      <c r="S585" s="92">
        <v>10.403</v>
      </c>
      <c r="T585" s="92">
        <v>20</v>
      </c>
    </row>
    <row r="586" spans="1:20" ht="26.25" thickBot="1">
      <c r="A586" s="94" t="s">
        <v>616</v>
      </c>
      <c r="B586" s="94" t="s">
        <v>617</v>
      </c>
      <c r="C586" s="95" t="s">
        <v>37</v>
      </c>
      <c r="D586" s="95">
        <v>38.520000000000003</v>
      </c>
      <c r="E586" s="181">
        <f t="shared" si="39"/>
        <v>38.520000000000003</v>
      </c>
      <c r="F586" s="26"/>
      <c r="G586" s="96"/>
      <c r="H586" s="97">
        <f t="shared" si="37"/>
        <v>0</v>
      </c>
      <c r="I586" s="98">
        <f t="shared" si="38"/>
        <v>0</v>
      </c>
      <c r="J586" s="29"/>
      <c r="K586" s="99" t="s">
        <v>4</v>
      </c>
      <c r="L586" s="99" t="s">
        <v>666</v>
      </c>
      <c r="M586" s="99">
        <v>600</v>
      </c>
      <c r="N586" s="99">
        <v>1700</v>
      </c>
      <c r="O586" s="99" t="s">
        <v>116</v>
      </c>
      <c r="P586" s="99" t="s">
        <v>117</v>
      </c>
      <c r="Q586" s="99">
        <v>5</v>
      </c>
      <c r="R586" s="99">
        <v>175</v>
      </c>
      <c r="S586" s="99">
        <v>10.403</v>
      </c>
      <c r="T586" s="99">
        <v>20</v>
      </c>
    </row>
    <row r="587" spans="1:20" ht="33" thickTop="1" thickBot="1">
      <c r="A587" s="122">
        <v>2377100102</v>
      </c>
      <c r="B587" s="122" t="s">
        <v>1600</v>
      </c>
      <c r="C587" s="101" t="s">
        <v>37</v>
      </c>
      <c r="D587" s="102">
        <v>416.44799999999992</v>
      </c>
      <c r="E587" s="175">
        <f t="shared" si="39"/>
        <v>416.44799999999992</v>
      </c>
      <c r="F587" s="26"/>
      <c r="G587" s="103"/>
      <c r="H587" s="104">
        <f t="shared" si="37"/>
        <v>0</v>
      </c>
      <c r="I587" s="105">
        <f t="shared" si="38"/>
        <v>0</v>
      </c>
      <c r="J587" s="29"/>
      <c r="K587" s="106" t="s">
        <v>4</v>
      </c>
      <c r="L587" s="106" t="s">
        <v>666</v>
      </c>
      <c r="M587" s="106">
        <v>600</v>
      </c>
      <c r="N587" s="106">
        <v>1700</v>
      </c>
      <c r="O587" s="106" t="s">
        <v>114</v>
      </c>
      <c r="P587" s="106" t="s">
        <v>115</v>
      </c>
      <c r="Q587" s="106">
        <v>5</v>
      </c>
      <c r="R587" s="106">
        <v>175</v>
      </c>
      <c r="S587" s="106">
        <v>10.403</v>
      </c>
      <c r="T587" s="106">
        <v>20</v>
      </c>
    </row>
    <row r="588" spans="1:20" ht="26.25" thickTop="1">
      <c r="A588" s="87" t="s">
        <v>595</v>
      </c>
      <c r="B588" s="87" t="s">
        <v>596</v>
      </c>
      <c r="C588" s="88" t="s">
        <v>37</v>
      </c>
      <c r="D588" s="88">
        <v>381.76799999999997</v>
      </c>
      <c r="E588" s="173">
        <f t="shared" si="39"/>
        <v>381.76799999999997</v>
      </c>
      <c r="F588" s="26"/>
      <c r="G588" s="89"/>
      <c r="H588" s="90">
        <f t="shared" si="37"/>
        <v>0</v>
      </c>
      <c r="I588" s="91">
        <f t="shared" si="38"/>
        <v>0</v>
      </c>
      <c r="J588" s="29"/>
      <c r="K588" s="92" t="s">
        <v>4</v>
      </c>
      <c r="L588" s="92" t="s">
        <v>666</v>
      </c>
      <c r="M588" s="92">
        <v>600</v>
      </c>
      <c r="N588" s="92">
        <v>1700</v>
      </c>
      <c r="O588" s="92" t="s">
        <v>114</v>
      </c>
      <c r="P588" s="92" t="s">
        <v>115</v>
      </c>
      <c r="Q588" s="92">
        <v>5</v>
      </c>
      <c r="R588" s="92">
        <v>175</v>
      </c>
      <c r="S588" s="92">
        <v>10.403</v>
      </c>
      <c r="T588" s="92">
        <v>20</v>
      </c>
    </row>
    <row r="589" spans="1:20" ht="26.25" thickBot="1">
      <c r="A589" s="94" t="s">
        <v>611</v>
      </c>
      <c r="B589" s="94" t="s">
        <v>612</v>
      </c>
      <c r="C589" s="88" t="s">
        <v>37</v>
      </c>
      <c r="D589" s="88">
        <v>34.68</v>
      </c>
      <c r="E589" s="181">
        <f t="shared" si="39"/>
        <v>34.68</v>
      </c>
      <c r="F589" s="26"/>
      <c r="G589" s="96"/>
      <c r="H589" s="97">
        <f t="shared" si="37"/>
        <v>0</v>
      </c>
      <c r="I589" s="98">
        <f t="shared" si="38"/>
        <v>0</v>
      </c>
      <c r="J589" s="29"/>
      <c r="K589" s="99" t="s">
        <v>4</v>
      </c>
      <c r="L589" s="99" t="s">
        <v>666</v>
      </c>
      <c r="M589" s="99">
        <v>600</v>
      </c>
      <c r="N589" s="99">
        <v>1700</v>
      </c>
      <c r="O589" s="99" t="s">
        <v>114</v>
      </c>
      <c r="P589" s="99" t="s">
        <v>115</v>
      </c>
      <c r="Q589" s="99">
        <v>5</v>
      </c>
      <c r="R589" s="99">
        <v>175</v>
      </c>
      <c r="S589" s="99">
        <v>10.403</v>
      </c>
      <c r="T589" s="99">
        <v>20</v>
      </c>
    </row>
    <row r="590" spans="1:20" ht="21" thickTop="1" thickBot="1">
      <c r="A590" s="74"/>
      <c r="B590" s="75" t="s">
        <v>667</v>
      </c>
      <c r="C590" s="58"/>
      <c r="D590" s="58"/>
      <c r="E590" s="171"/>
      <c r="F590" s="26"/>
      <c r="G590" s="76"/>
      <c r="H590" s="58"/>
      <c r="I590" s="77"/>
      <c r="J590" s="29"/>
      <c r="K590" s="78"/>
      <c r="L590" s="78"/>
      <c r="M590" s="78"/>
      <c r="N590" s="78"/>
      <c r="O590" s="78"/>
      <c r="P590" s="78"/>
      <c r="Q590" s="78"/>
      <c r="R590" s="78"/>
      <c r="S590" s="78"/>
      <c r="T590" s="78"/>
    </row>
    <row r="591" spans="1:20" ht="48.75" thickTop="1" thickBot="1">
      <c r="A591" s="142" t="s">
        <v>142</v>
      </c>
      <c r="B591" s="142" t="s">
        <v>668</v>
      </c>
      <c r="C591" s="80" t="s">
        <v>37</v>
      </c>
      <c r="D591" s="81">
        <v>701.52</v>
      </c>
      <c r="E591" s="172">
        <f t="shared" si="39"/>
        <v>701.52</v>
      </c>
      <c r="F591" s="26"/>
      <c r="G591" s="82"/>
      <c r="H591" s="83">
        <f t="shared" si="37"/>
        <v>0</v>
      </c>
      <c r="I591" s="84">
        <f t="shared" si="38"/>
        <v>0</v>
      </c>
      <c r="J591" s="29"/>
      <c r="K591" s="85" t="s">
        <v>4</v>
      </c>
      <c r="L591" s="85" t="s">
        <v>669</v>
      </c>
      <c r="M591" s="85">
        <v>600</v>
      </c>
      <c r="N591" s="85">
        <v>1300</v>
      </c>
      <c r="O591" s="85" t="s">
        <v>257</v>
      </c>
      <c r="P591" s="85" t="s">
        <v>115</v>
      </c>
      <c r="Q591" s="85">
        <v>4</v>
      </c>
      <c r="R591" s="85">
        <v>500</v>
      </c>
      <c r="S591" s="85">
        <v>16.18</v>
      </c>
      <c r="T591" s="85">
        <v>100</v>
      </c>
    </row>
    <row r="592" spans="1:20" ht="39" thickTop="1">
      <c r="A592" s="87" t="s">
        <v>670</v>
      </c>
      <c r="B592" s="87" t="s">
        <v>671</v>
      </c>
      <c r="C592" s="88" t="s">
        <v>37</v>
      </c>
      <c r="D592" s="88">
        <v>345.12</v>
      </c>
      <c r="E592" s="173">
        <f t="shared" si="39"/>
        <v>345.12</v>
      </c>
      <c r="F592" s="26"/>
      <c r="G592" s="89"/>
      <c r="H592" s="90">
        <f t="shared" si="37"/>
        <v>0</v>
      </c>
      <c r="I592" s="91">
        <f t="shared" si="38"/>
        <v>0</v>
      </c>
      <c r="J592" s="29"/>
      <c r="K592" s="92" t="s">
        <v>4</v>
      </c>
      <c r="L592" s="92" t="s">
        <v>669</v>
      </c>
      <c r="M592" s="92">
        <v>600</v>
      </c>
      <c r="N592" s="92">
        <v>1300</v>
      </c>
      <c r="O592" s="92" t="s">
        <v>257</v>
      </c>
      <c r="P592" s="92" t="s">
        <v>115</v>
      </c>
      <c r="Q592" s="92">
        <v>4</v>
      </c>
      <c r="R592" s="92">
        <v>500</v>
      </c>
      <c r="S592" s="92">
        <v>16.18</v>
      </c>
      <c r="T592" s="92">
        <v>100</v>
      </c>
    </row>
    <row r="593" spans="1:20" ht="26.25" thickBot="1">
      <c r="A593" s="94" t="s">
        <v>672</v>
      </c>
      <c r="B593" s="94" t="s">
        <v>673</v>
      </c>
      <c r="C593" s="95" t="s">
        <v>261</v>
      </c>
      <c r="D593" s="95">
        <v>89.1</v>
      </c>
      <c r="E593" s="181">
        <f t="shared" si="39"/>
        <v>89.1</v>
      </c>
      <c r="F593" s="26"/>
      <c r="G593" s="96"/>
      <c r="H593" s="97">
        <f t="shared" si="37"/>
        <v>0</v>
      </c>
      <c r="I593" s="98">
        <f t="shared" si="38"/>
        <v>0</v>
      </c>
      <c r="J593" s="29"/>
      <c r="K593" s="99" t="s">
        <v>4</v>
      </c>
      <c r="L593" s="99" t="s">
        <v>669</v>
      </c>
      <c r="M593" s="99">
        <v>600</v>
      </c>
      <c r="N593" s="99">
        <v>1300</v>
      </c>
      <c r="O593" s="99" t="s">
        <v>257</v>
      </c>
      <c r="P593" s="99" t="s">
        <v>115</v>
      </c>
      <c r="Q593" s="99">
        <v>4</v>
      </c>
      <c r="R593" s="99">
        <v>500</v>
      </c>
      <c r="S593" s="99">
        <v>16.18</v>
      </c>
      <c r="T593" s="99">
        <v>100</v>
      </c>
    </row>
    <row r="594" spans="1:20" ht="48.75" thickTop="1" thickBot="1">
      <c r="A594" s="122" t="s">
        <v>143</v>
      </c>
      <c r="B594" s="122" t="s">
        <v>674</v>
      </c>
      <c r="C594" s="101" t="s">
        <v>37</v>
      </c>
      <c r="D594" s="102">
        <v>905.07600000000002</v>
      </c>
      <c r="E594" s="175">
        <f t="shared" si="39"/>
        <v>905.07600000000002</v>
      </c>
      <c r="F594" s="26"/>
      <c r="G594" s="103"/>
      <c r="H594" s="104">
        <f t="shared" si="37"/>
        <v>0</v>
      </c>
      <c r="I594" s="105">
        <f t="shared" si="38"/>
        <v>0</v>
      </c>
      <c r="J594" s="29"/>
      <c r="K594" s="106" t="s">
        <v>4</v>
      </c>
      <c r="L594" s="106" t="s">
        <v>669</v>
      </c>
      <c r="M594" s="106">
        <v>600</v>
      </c>
      <c r="N594" s="106">
        <v>1800</v>
      </c>
      <c r="O594" s="106" t="s">
        <v>257</v>
      </c>
      <c r="P594" s="106" t="s">
        <v>115</v>
      </c>
      <c r="Q594" s="106">
        <v>6</v>
      </c>
      <c r="R594" s="106">
        <v>500</v>
      </c>
      <c r="S594" s="106">
        <v>30.300000000000004</v>
      </c>
      <c r="T594" s="106">
        <v>100</v>
      </c>
    </row>
    <row r="595" spans="1:20" ht="39" thickTop="1">
      <c r="A595" s="87" t="s">
        <v>675</v>
      </c>
      <c r="B595" s="87" t="s">
        <v>676</v>
      </c>
      <c r="C595" s="88" t="s">
        <v>37</v>
      </c>
      <c r="D595" s="88">
        <v>370.476</v>
      </c>
      <c r="E595" s="173">
        <f t="shared" si="39"/>
        <v>370.476</v>
      </c>
      <c r="F595" s="26"/>
      <c r="G595" s="89"/>
      <c r="H595" s="90">
        <f t="shared" si="37"/>
        <v>0</v>
      </c>
      <c r="I595" s="91">
        <f t="shared" si="38"/>
        <v>0</v>
      </c>
      <c r="J595" s="29"/>
      <c r="K595" s="92" t="s">
        <v>4</v>
      </c>
      <c r="L595" s="92" t="s">
        <v>669</v>
      </c>
      <c r="M595" s="92">
        <v>600</v>
      </c>
      <c r="N595" s="92">
        <v>1800</v>
      </c>
      <c r="O595" s="92" t="s">
        <v>257</v>
      </c>
      <c r="P595" s="92" t="s">
        <v>115</v>
      </c>
      <c r="Q595" s="92">
        <v>6</v>
      </c>
      <c r="R595" s="92">
        <v>500</v>
      </c>
      <c r="S595" s="92">
        <v>30.300000000000004</v>
      </c>
      <c r="T595" s="92">
        <v>100</v>
      </c>
    </row>
    <row r="596" spans="1:20" ht="26.25" thickBot="1">
      <c r="A596" s="94" t="s">
        <v>672</v>
      </c>
      <c r="B596" s="94" t="s">
        <v>673</v>
      </c>
      <c r="C596" s="95" t="s">
        <v>261</v>
      </c>
      <c r="D596" s="95">
        <v>89.1</v>
      </c>
      <c r="E596" s="181">
        <f t="shared" si="39"/>
        <v>89.1</v>
      </c>
      <c r="F596" s="26"/>
      <c r="G596" s="96"/>
      <c r="H596" s="97">
        <f t="shared" si="37"/>
        <v>0</v>
      </c>
      <c r="I596" s="98">
        <f t="shared" si="38"/>
        <v>0</v>
      </c>
      <c r="J596" s="29"/>
      <c r="K596" s="99" t="s">
        <v>4</v>
      </c>
      <c r="L596" s="99" t="s">
        <v>669</v>
      </c>
      <c r="M596" s="99">
        <v>600</v>
      </c>
      <c r="N596" s="99">
        <v>1800</v>
      </c>
      <c r="O596" s="99" t="s">
        <v>257</v>
      </c>
      <c r="P596" s="99" t="s">
        <v>115</v>
      </c>
      <c r="Q596" s="99">
        <v>6</v>
      </c>
      <c r="R596" s="99">
        <v>500</v>
      </c>
      <c r="S596" s="99">
        <v>30.300000000000004</v>
      </c>
      <c r="T596" s="99">
        <v>100</v>
      </c>
    </row>
    <row r="597" spans="1:20" ht="48.75" thickTop="1" thickBot="1">
      <c r="A597" s="122" t="s">
        <v>144</v>
      </c>
      <c r="B597" s="122" t="s">
        <v>677</v>
      </c>
      <c r="C597" s="101" t="s">
        <v>37</v>
      </c>
      <c r="D597" s="102">
        <v>621.50400000000002</v>
      </c>
      <c r="E597" s="175">
        <f t="shared" si="39"/>
        <v>621.50400000000002</v>
      </c>
      <c r="F597" s="26"/>
      <c r="G597" s="103"/>
      <c r="H597" s="104">
        <f t="shared" si="37"/>
        <v>0</v>
      </c>
      <c r="I597" s="105">
        <f t="shared" si="38"/>
        <v>0</v>
      </c>
      <c r="J597" s="29"/>
      <c r="K597" s="106" t="s">
        <v>4</v>
      </c>
      <c r="L597" s="106" t="s">
        <v>669</v>
      </c>
      <c r="M597" s="106">
        <v>600</v>
      </c>
      <c r="N597" s="106">
        <v>1300</v>
      </c>
      <c r="O597" s="106" t="s">
        <v>114</v>
      </c>
      <c r="P597" s="106" t="s">
        <v>115</v>
      </c>
      <c r="Q597" s="106">
        <v>4</v>
      </c>
      <c r="R597" s="106">
        <v>500</v>
      </c>
      <c r="S597" s="106">
        <v>16.18</v>
      </c>
      <c r="T597" s="106">
        <v>100</v>
      </c>
    </row>
    <row r="598" spans="1:20" ht="39" thickTop="1">
      <c r="A598" s="87" t="s">
        <v>670</v>
      </c>
      <c r="B598" s="87" t="s">
        <v>671</v>
      </c>
      <c r="C598" s="88" t="s">
        <v>37</v>
      </c>
      <c r="D598" s="88">
        <v>345.12</v>
      </c>
      <c r="E598" s="173">
        <f t="shared" si="39"/>
        <v>345.12</v>
      </c>
      <c r="F598" s="26"/>
      <c r="G598" s="89"/>
      <c r="H598" s="90">
        <f t="shared" si="37"/>
        <v>0</v>
      </c>
      <c r="I598" s="91">
        <f t="shared" si="38"/>
        <v>0</v>
      </c>
      <c r="J598" s="29"/>
      <c r="K598" s="92" t="s">
        <v>4</v>
      </c>
      <c r="L598" s="92" t="s">
        <v>669</v>
      </c>
      <c r="M598" s="92">
        <v>600</v>
      </c>
      <c r="N598" s="92">
        <v>1300</v>
      </c>
      <c r="O598" s="92" t="s">
        <v>114</v>
      </c>
      <c r="P598" s="92" t="s">
        <v>115</v>
      </c>
      <c r="Q598" s="92">
        <v>4</v>
      </c>
      <c r="R598" s="92">
        <v>500</v>
      </c>
      <c r="S598" s="92">
        <v>16.18</v>
      </c>
      <c r="T598" s="92">
        <v>100</v>
      </c>
    </row>
    <row r="599" spans="1:20" ht="26.25" thickBot="1">
      <c r="A599" s="94" t="s">
        <v>678</v>
      </c>
      <c r="B599" s="94" t="s">
        <v>679</v>
      </c>
      <c r="C599" s="95" t="s">
        <v>261</v>
      </c>
      <c r="D599" s="95">
        <v>69.095999999999989</v>
      </c>
      <c r="E599" s="181">
        <f t="shared" si="39"/>
        <v>69.095999999999989</v>
      </c>
      <c r="F599" s="26"/>
      <c r="G599" s="96"/>
      <c r="H599" s="97">
        <f t="shared" si="37"/>
        <v>0</v>
      </c>
      <c r="I599" s="98">
        <f t="shared" si="38"/>
        <v>0</v>
      </c>
      <c r="J599" s="29"/>
      <c r="K599" s="99" t="s">
        <v>4</v>
      </c>
      <c r="L599" s="99" t="s">
        <v>669</v>
      </c>
      <c r="M599" s="99">
        <v>600</v>
      </c>
      <c r="N599" s="99">
        <v>1300</v>
      </c>
      <c r="O599" s="99" t="s">
        <v>114</v>
      </c>
      <c r="P599" s="99" t="s">
        <v>115</v>
      </c>
      <c r="Q599" s="99">
        <v>4</v>
      </c>
      <c r="R599" s="99">
        <v>500</v>
      </c>
      <c r="S599" s="99">
        <v>16.18</v>
      </c>
      <c r="T599" s="99">
        <v>100</v>
      </c>
    </row>
    <row r="600" spans="1:20" ht="48.75" thickTop="1" thickBot="1">
      <c r="A600" s="122" t="s">
        <v>145</v>
      </c>
      <c r="B600" s="122" t="s">
        <v>680</v>
      </c>
      <c r="C600" s="101" t="s">
        <v>37</v>
      </c>
      <c r="D600" s="102">
        <v>785.05200000000002</v>
      </c>
      <c r="E600" s="175">
        <f t="shared" si="39"/>
        <v>785.05200000000002</v>
      </c>
      <c r="F600" s="26"/>
      <c r="G600" s="103"/>
      <c r="H600" s="104">
        <f t="shared" si="37"/>
        <v>0</v>
      </c>
      <c r="I600" s="105">
        <f t="shared" si="38"/>
        <v>0</v>
      </c>
      <c r="J600" s="29"/>
      <c r="K600" s="106" t="s">
        <v>4</v>
      </c>
      <c r="L600" s="106" t="s">
        <v>669</v>
      </c>
      <c r="M600" s="106">
        <v>600</v>
      </c>
      <c r="N600" s="106">
        <v>1800</v>
      </c>
      <c r="O600" s="106" t="s">
        <v>114</v>
      </c>
      <c r="P600" s="106" t="s">
        <v>115</v>
      </c>
      <c r="Q600" s="106">
        <v>6</v>
      </c>
      <c r="R600" s="106">
        <v>500</v>
      </c>
      <c r="S600" s="106">
        <v>30.300000000000004</v>
      </c>
      <c r="T600" s="106">
        <v>100</v>
      </c>
    </row>
    <row r="601" spans="1:20" ht="39" thickTop="1">
      <c r="A601" s="87" t="s">
        <v>675</v>
      </c>
      <c r="B601" s="87" t="s">
        <v>676</v>
      </c>
      <c r="C601" s="88" t="s">
        <v>37</v>
      </c>
      <c r="D601" s="88">
        <v>370.476</v>
      </c>
      <c r="E601" s="173">
        <f t="shared" si="39"/>
        <v>370.476</v>
      </c>
      <c r="F601" s="26"/>
      <c r="G601" s="89"/>
      <c r="H601" s="90">
        <f t="shared" si="37"/>
        <v>0</v>
      </c>
      <c r="I601" s="91">
        <f t="shared" si="38"/>
        <v>0</v>
      </c>
      <c r="J601" s="29"/>
      <c r="K601" s="92" t="s">
        <v>4</v>
      </c>
      <c r="L601" s="92" t="s">
        <v>669</v>
      </c>
      <c r="M601" s="92">
        <v>600</v>
      </c>
      <c r="N601" s="92">
        <v>1800</v>
      </c>
      <c r="O601" s="92" t="s">
        <v>114</v>
      </c>
      <c r="P601" s="92" t="s">
        <v>115</v>
      </c>
      <c r="Q601" s="92">
        <v>6</v>
      </c>
      <c r="R601" s="92">
        <v>500</v>
      </c>
      <c r="S601" s="92">
        <v>30.300000000000004</v>
      </c>
      <c r="T601" s="92">
        <v>100</v>
      </c>
    </row>
    <row r="602" spans="1:20" ht="26.25" thickBot="1">
      <c r="A602" s="94" t="s">
        <v>678</v>
      </c>
      <c r="B602" s="94" t="s">
        <v>679</v>
      </c>
      <c r="C602" s="95" t="s">
        <v>261</v>
      </c>
      <c r="D602" s="95">
        <v>69.095999999999989</v>
      </c>
      <c r="E602" s="181">
        <f t="shared" si="39"/>
        <v>69.095999999999989</v>
      </c>
      <c r="F602" s="26"/>
      <c r="G602" s="96"/>
      <c r="H602" s="97">
        <f t="shared" si="37"/>
        <v>0</v>
      </c>
      <c r="I602" s="98">
        <f t="shared" si="38"/>
        <v>0</v>
      </c>
      <c r="J602" s="29"/>
      <c r="K602" s="99" t="s">
        <v>4</v>
      </c>
      <c r="L602" s="99" t="s">
        <v>669</v>
      </c>
      <c r="M602" s="99">
        <v>600</v>
      </c>
      <c r="N602" s="99">
        <v>1800</v>
      </c>
      <c r="O602" s="99" t="s">
        <v>114</v>
      </c>
      <c r="P602" s="99" t="s">
        <v>115</v>
      </c>
      <c r="Q602" s="99">
        <v>6</v>
      </c>
      <c r="R602" s="99">
        <v>500</v>
      </c>
      <c r="S602" s="99">
        <v>30.300000000000004</v>
      </c>
      <c r="T602" s="99">
        <v>100</v>
      </c>
    </row>
    <row r="603" spans="1:20" ht="48.75" thickTop="1" thickBot="1">
      <c r="A603" s="122" t="s">
        <v>146</v>
      </c>
      <c r="B603" s="122" t="s">
        <v>681</v>
      </c>
      <c r="C603" s="101" t="s">
        <v>37</v>
      </c>
      <c r="D603" s="102">
        <v>655.5</v>
      </c>
      <c r="E603" s="175">
        <f t="shared" si="39"/>
        <v>655.5</v>
      </c>
      <c r="F603" s="26"/>
      <c r="G603" s="103"/>
      <c r="H603" s="104">
        <f t="shared" si="37"/>
        <v>0</v>
      </c>
      <c r="I603" s="105">
        <f t="shared" si="38"/>
        <v>0</v>
      </c>
      <c r="J603" s="29"/>
      <c r="K603" s="106" t="s">
        <v>4</v>
      </c>
      <c r="L603" s="106" t="s">
        <v>669</v>
      </c>
      <c r="M603" s="106">
        <v>600</v>
      </c>
      <c r="N603" s="106">
        <v>1300</v>
      </c>
      <c r="O603" s="106" t="s">
        <v>116</v>
      </c>
      <c r="P603" s="106" t="s">
        <v>117</v>
      </c>
      <c r="Q603" s="106">
        <v>4</v>
      </c>
      <c r="R603" s="106">
        <v>500</v>
      </c>
      <c r="S603" s="106">
        <v>16.82</v>
      </c>
      <c r="T603" s="106">
        <v>100</v>
      </c>
    </row>
    <row r="604" spans="1:20" ht="39" thickTop="1">
      <c r="A604" s="87" t="s">
        <v>682</v>
      </c>
      <c r="B604" s="87" t="s">
        <v>683</v>
      </c>
      <c r="C604" s="88" t="s">
        <v>37</v>
      </c>
      <c r="D604" s="88">
        <v>355.11599999999999</v>
      </c>
      <c r="E604" s="173">
        <f t="shared" si="39"/>
        <v>355.11599999999999</v>
      </c>
      <c r="F604" s="26"/>
      <c r="G604" s="89"/>
      <c r="H604" s="90">
        <f t="shared" si="37"/>
        <v>0</v>
      </c>
      <c r="I604" s="91">
        <f t="shared" si="38"/>
        <v>0</v>
      </c>
      <c r="J604" s="29"/>
      <c r="K604" s="92" t="s">
        <v>4</v>
      </c>
      <c r="L604" s="92" t="s">
        <v>669</v>
      </c>
      <c r="M604" s="92">
        <v>600</v>
      </c>
      <c r="N604" s="92">
        <v>1300</v>
      </c>
      <c r="O604" s="92" t="s">
        <v>116</v>
      </c>
      <c r="P604" s="92" t="s">
        <v>117</v>
      </c>
      <c r="Q604" s="92">
        <v>4</v>
      </c>
      <c r="R604" s="92">
        <v>500</v>
      </c>
      <c r="S604" s="92">
        <v>16.82</v>
      </c>
      <c r="T604" s="92">
        <v>100</v>
      </c>
    </row>
    <row r="605" spans="1:20" ht="26.25" thickBot="1">
      <c r="A605" s="94" t="s">
        <v>684</v>
      </c>
      <c r="B605" s="94" t="s">
        <v>685</v>
      </c>
      <c r="C605" s="95" t="s">
        <v>261</v>
      </c>
      <c r="D605" s="95">
        <v>75.095999999999989</v>
      </c>
      <c r="E605" s="181">
        <f t="shared" si="39"/>
        <v>75.095999999999989</v>
      </c>
      <c r="F605" s="26"/>
      <c r="G605" s="96"/>
      <c r="H605" s="97">
        <f t="shared" si="37"/>
        <v>0</v>
      </c>
      <c r="I605" s="98">
        <f t="shared" si="38"/>
        <v>0</v>
      </c>
      <c r="J605" s="29"/>
      <c r="K605" s="99" t="s">
        <v>4</v>
      </c>
      <c r="L605" s="99" t="s">
        <v>669</v>
      </c>
      <c r="M605" s="99">
        <v>600</v>
      </c>
      <c r="N605" s="99">
        <v>1300</v>
      </c>
      <c r="O605" s="99" t="s">
        <v>116</v>
      </c>
      <c r="P605" s="99" t="s">
        <v>117</v>
      </c>
      <c r="Q605" s="99">
        <v>4</v>
      </c>
      <c r="R605" s="99">
        <v>500</v>
      </c>
      <c r="S605" s="99">
        <v>16.82</v>
      </c>
      <c r="T605" s="99">
        <v>100</v>
      </c>
    </row>
    <row r="606" spans="1:20" ht="48.75" thickTop="1" thickBot="1">
      <c r="A606" s="122" t="s">
        <v>147</v>
      </c>
      <c r="B606" s="122" t="s">
        <v>686</v>
      </c>
      <c r="C606" s="101" t="s">
        <v>37</v>
      </c>
      <c r="D606" s="102">
        <v>830.00400000000002</v>
      </c>
      <c r="E606" s="175">
        <f t="shared" si="39"/>
        <v>830.00400000000002</v>
      </c>
      <c r="F606" s="26"/>
      <c r="G606" s="103"/>
      <c r="H606" s="104">
        <f t="shared" si="37"/>
        <v>0</v>
      </c>
      <c r="I606" s="105">
        <f t="shared" si="38"/>
        <v>0</v>
      </c>
      <c r="J606" s="29"/>
      <c r="K606" s="106" t="s">
        <v>4</v>
      </c>
      <c r="L606" s="106" t="s">
        <v>669</v>
      </c>
      <c r="M606" s="106">
        <v>600</v>
      </c>
      <c r="N606" s="106">
        <v>1800</v>
      </c>
      <c r="O606" s="106" t="s">
        <v>116</v>
      </c>
      <c r="P606" s="106" t="s">
        <v>117</v>
      </c>
      <c r="Q606" s="106">
        <v>6</v>
      </c>
      <c r="R606" s="106">
        <v>500</v>
      </c>
      <c r="S606" s="106">
        <v>31.26</v>
      </c>
      <c r="T606" s="106">
        <v>100</v>
      </c>
    </row>
    <row r="607" spans="1:20" ht="39" thickTop="1">
      <c r="A607" s="87" t="s">
        <v>687</v>
      </c>
      <c r="B607" s="87" t="s">
        <v>688</v>
      </c>
      <c r="C607" s="88" t="s">
        <v>37</v>
      </c>
      <c r="D607" s="88">
        <v>379.428</v>
      </c>
      <c r="E607" s="173">
        <f t="shared" si="39"/>
        <v>379.428</v>
      </c>
      <c r="F607" s="26"/>
      <c r="G607" s="89"/>
      <c r="H607" s="90">
        <f t="shared" si="37"/>
        <v>0</v>
      </c>
      <c r="I607" s="91">
        <f t="shared" si="38"/>
        <v>0</v>
      </c>
      <c r="J607" s="29"/>
      <c r="K607" s="92" t="s">
        <v>4</v>
      </c>
      <c r="L607" s="92" t="s">
        <v>669</v>
      </c>
      <c r="M607" s="92">
        <v>600</v>
      </c>
      <c r="N607" s="92">
        <v>1800</v>
      </c>
      <c r="O607" s="92" t="s">
        <v>116</v>
      </c>
      <c r="P607" s="92" t="s">
        <v>117</v>
      </c>
      <c r="Q607" s="92">
        <v>6</v>
      </c>
      <c r="R607" s="92">
        <v>500</v>
      </c>
      <c r="S607" s="92">
        <v>31.26</v>
      </c>
      <c r="T607" s="92">
        <v>100</v>
      </c>
    </row>
    <row r="608" spans="1:20" ht="26.25" thickBot="1">
      <c r="A608" s="94" t="s">
        <v>684</v>
      </c>
      <c r="B608" s="94" t="s">
        <v>685</v>
      </c>
      <c r="C608" s="95" t="s">
        <v>261</v>
      </c>
      <c r="D608" s="88">
        <v>75.095999999999989</v>
      </c>
      <c r="E608" s="181">
        <f t="shared" si="39"/>
        <v>75.095999999999989</v>
      </c>
      <c r="F608" s="26"/>
      <c r="G608" s="96"/>
      <c r="H608" s="97">
        <f t="shared" si="37"/>
        <v>0</v>
      </c>
      <c r="I608" s="98">
        <f t="shared" si="38"/>
        <v>0</v>
      </c>
      <c r="J608" s="29"/>
      <c r="K608" s="99" t="s">
        <v>4</v>
      </c>
      <c r="L608" s="99" t="s">
        <v>669</v>
      </c>
      <c r="M608" s="99">
        <v>600</v>
      </c>
      <c r="N608" s="99">
        <v>1800</v>
      </c>
      <c r="O608" s="99" t="s">
        <v>116</v>
      </c>
      <c r="P608" s="99" t="s">
        <v>117</v>
      </c>
      <c r="Q608" s="99">
        <v>6</v>
      </c>
      <c r="R608" s="99">
        <v>500</v>
      </c>
      <c r="S608" s="99">
        <v>31.26</v>
      </c>
      <c r="T608" s="99">
        <v>100</v>
      </c>
    </row>
    <row r="609" spans="1:20" ht="21" thickTop="1" thickBot="1">
      <c r="A609" s="74"/>
      <c r="B609" s="75" t="s">
        <v>689</v>
      </c>
      <c r="C609" s="58"/>
      <c r="D609" s="58"/>
      <c r="E609" s="171"/>
      <c r="F609" s="26"/>
      <c r="G609" s="76"/>
      <c r="H609" s="58"/>
      <c r="I609" s="77"/>
      <c r="J609" s="29"/>
      <c r="K609" s="78"/>
      <c r="L609" s="78"/>
      <c r="M609" s="78"/>
      <c r="N609" s="78"/>
      <c r="O609" s="78"/>
      <c r="P609" s="78"/>
      <c r="Q609" s="78"/>
      <c r="R609" s="78"/>
      <c r="S609" s="78"/>
      <c r="T609" s="78"/>
    </row>
    <row r="610" spans="1:20" ht="33" thickTop="1" thickBot="1">
      <c r="A610" s="109" t="s">
        <v>690</v>
      </c>
      <c r="B610" s="109" t="s">
        <v>691</v>
      </c>
      <c r="C610" s="110" t="s">
        <v>37</v>
      </c>
      <c r="D610" s="111">
        <v>345.92399999999998</v>
      </c>
      <c r="E610" s="176">
        <f t="shared" si="39"/>
        <v>345.92399999999998</v>
      </c>
      <c r="F610" s="26"/>
      <c r="G610" s="112"/>
      <c r="H610" s="113">
        <f t="shared" si="37"/>
        <v>0</v>
      </c>
      <c r="I610" s="114">
        <f t="shared" si="38"/>
        <v>0</v>
      </c>
      <c r="J610" s="29"/>
      <c r="K610" s="115" t="s">
        <v>4</v>
      </c>
      <c r="L610" s="115" t="s">
        <v>692</v>
      </c>
      <c r="M610" s="115">
        <v>600</v>
      </c>
      <c r="N610" s="115" t="s">
        <v>276</v>
      </c>
      <c r="O610" s="115" t="s">
        <v>257</v>
      </c>
      <c r="P610" s="115" t="s">
        <v>115</v>
      </c>
      <c r="Q610" s="115">
        <v>2</v>
      </c>
      <c r="R610" s="115">
        <v>500</v>
      </c>
      <c r="S610" s="115">
        <v>8.39</v>
      </c>
      <c r="T610" s="115" t="s">
        <v>276</v>
      </c>
    </row>
    <row r="611" spans="1:20" ht="48.75" thickTop="1" thickBot="1">
      <c r="A611" s="117" t="s">
        <v>693</v>
      </c>
      <c r="B611" s="117" t="s">
        <v>694</v>
      </c>
      <c r="C611" s="118" t="s">
        <v>37</v>
      </c>
      <c r="D611" s="119">
        <v>334.71600000000001</v>
      </c>
      <c r="E611" s="177">
        <f t="shared" si="39"/>
        <v>334.71600000000001</v>
      </c>
      <c r="F611" s="26"/>
      <c r="G611" s="143"/>
      <c r="H611" s="144">
        <f t="shared" si="37"/>
        <v>0</v>
      </c>
      <c r="I611" s="145">
        <f t="shared" si="38"/>
        <v>0</v>
      </c>
      <c r="J611" s="29"/>
      <c r="K611" s="120" t="s">
        <v>4</v>
      </c>
      <c r="L611" s="120" t="s">
        <v>692</v>
      </c>
      <c r="M611" s="120">
        <v>600</v>
      </c>
      <c r="N611" s="120" t="s">
        <v>276</v>
      </c>
      <c r="O611" s="120" t="s">
        <v>116</v>
      </c>
      <c r="P611" s="120" t="s">
        <v>117</v>
      </c>
      <c r="Q611" s="120">
        <v>2</v>
      </c>
      <c r="R611" s="120">
        <v>500</v>
      </c>
      <c r="S611" s="120">
        <v>8.39</v>
      </c>
      <c r="T611" s="120" t="s">
        <v>276</v>
      </c>
    </row>
    <row r="612" spans="1:20" ht="33" thickTop="1" thickBot="1">
      <c r="A612" s="117" t="s">
        <v>695</v>
      </c>
      <c r="B612" s="117" t="s">
        <v>696</v>
      </c>
      <c r="C612" s="118" t="s">
        <v>37</v>
      </c>
      <c r="D612" s="119">
        <v>326.27999999999997</v>
      </c>
      <c r="E612" s="177">
        <f t="shared" si="39"/>
        <v>326.27999999999997</v>
      </c>
      <c r="F612" s="26"/>
      <c r="G612" s="143"/>
      <c r="H612" s="144">
        <f t="shared" si="37"/>
        <v>0</v>
      </c>
      <c r="I612" s="145">
        <f t="shared" si="38"/>
        <v>0</v>
      </c>
      <c r="J612" s="29"/>
      <c r="K612" s="120" t="s">
        <v>4</v>
      </c>
      <c r="L612" s="120" t="s">
        <v>692</v>
      </c>
      <c r="M612" s="120">
        <v>600</v>
      </c>
      <c r="N612" s="120" t="s">
        <v>276</v>
      </c>
      <c r="O612" s="120" t="s">
        <v>114</v>
      </c>
      <c r="P612" s="120" t="s">
        <v>115</v>
      </c>
      <c r="Q612" s="120">
        <v>2</v>
      </c>
      <c r="R612" s="120">
        <v>500</v>
      </c>
      <c r="S612" s="120">
        <v>8.39</v>
      </c>
      <c r="T612" s="120" t="s">
        <v>276</v>
      </c>
    </row>
    <row r="613" spans="1:20" ht="33" thickTop="1" thickBot="1">
      <c r="A613" s="117" t="s">
        <v>697</v>
      </c>
      <c r="B613" s="117" t="s">
        <v>698</v>
      </c>
      <c r="C613" s="118" t="s">
        <v>37</v>
      </c>
      <c r="D613" s="119">
        <v>191.48399999999998</v>
      </c>
      <c r="E613" s="177">
        <f t="shared" si="39"/>
        <v>191.48399999999998</v>
      </c>
      <c r="F613" s="26"/>
      <c r="G613" s="143"/>
      <c r="H613" s="144">
        <f t="shared" si="37"/>
        <v>0</v>
      </c>
      <c r="I613" s="145">
        <f t="shared" si="38"/>
        <v>0</v>
      </c>
      <c r="J613" s="29"/>
      <c r="K613" s="120" t="s">
        <v>4</v>
      </c>
      <c r="L613" s="120" t="s">
        <v>692</v>
      </c>
      <c r="M613" s="120">
        <v>600</v>
      </c>
      <c r="N613" s="120" t="s">
        <v>276</v>
      </c>
      <c r="O613" s="120" t="s">
        <v>257</v>
      </c>
      <c r="P613" s="120" t="s">
        <v>115</v>
      </c>
      <c r="Q613" s="120">
        <v>1</v>
      </c>
      <c r="R613" s="120">
        <v>500</v>
      </c>
      <c r="S613" s="120">
        <v>4.6399999999999997</v>
      </c>
      <c r="T613" s="120" t="s">
        <v>276</v>
      </c>
    </row>
    <row r="614" spans="1:20" ht="48.75" thickTop="1" thickBot="1">
      <c r="A614" s="117" t="s">
        <v>699</v>
      </c>
      <c r="B614" s="117" t="s">
        <v>700</v>
      </c>
      <c r="C614" s="118" t="s">
        <v>37</v>
      </c>
      <c r="D614" s="119">
        <v>185.916</v>
      </c>
      <c r="E614" s="177">
        <f t="shared" si="39"/>
        <v>185.916</v>
      </c>
      <c r="F614" s="26"/>
      <c r="G614" s="143"/>
      <c r="H614" s="144">
        <f t="shared" si="37"/>
        <v>0</v>
      </c>
      <c r="I614" s="145">
        <f t="shared" si="38"/>
        <v>0</v>
      </c>
      <c r="J614" s="29"/>
      <c r="K614" s="120" t="s">
        <v>4</v>
      </c>
      <c r="L614" s="120" t="s">
        <v>692</v>
      </c>
      <c r="M614" s="120">
        <v>600</v>
      </c>
      <c r="N614" s="120" t="s">
        <v>276</v>
      </c>
      <c r="O614" s="120" t="s">
        <v>116</v>
      </c>
      <c r="P614" s="120" t="s">
        <v>117</v>
      </c>
      <c r="Q614" s="120">
        <v>1</v>
      </c>
      <c r="R614" s="120">
        <v>500</v>
      </c>
      <c r="S614" s="120">
        <v>4.42</v>
      </c>
      <c r="T614" s="120" t="s">
        <v>276</v>
      </c>
    </row>
    <row r="615" spans="1:20" ht="33" thickTop="1" thickBot="1">
      <c r="A615" s="147" t="s">
        <v>701</v>
      </c>
      <c r="B615" s="147" t="s">
        <v>702</v>
      </c>
      <c r="C615" s="148" t="s">
        <v>37</v>
      </c>
      <c r="D615" s="149">
        <v>186.61199999999999</v>
      </c>
      <c r="E615" s="182">
        <f t="shared" si="39"/>
        <v>186.61199999999999</v>
      </c>
      <c r="F615" s="26"/>
      <c r="G615" s="154"/>
      <c r="H615" s="155">
        <f t="shared" si="37"/>
        <v>0</v>
      </c>
      <c r="I615" s="156">
        <f t="shared" si="38"/>
        <v>0</v>
      </c>
      <c r="J615" s="29"/>
      <c r="K615" s="120" t="s">
        <v>4</v>
      </c>
      <c r="L615" s="120" t="s">
        <v>692</v>
      </c>
      <c r="M615" s="120">
        <v>600</v>
      </c>
      <c r="N615" s="120" t="s">
        <v>276</v>
      </c>
      <c r="O615" s="120" t="s">
        <v>114</v>
      </c>
      <c r="P615" s="120" t="s">
        <v>115</v>
      </c>
      <c r="Q615" s="120">
        <v>1</v>
      </c>
      <c r="R615" s="120">
        <v>500</v>
      </c>
      <c r="S615" s="120">
        <v>4.6399999999999997</v>
      </c>
      <c r="T615" s="120" t="s">
        <v>276</v>
      </c>
    </row>
    <row r="616" spans="1:20" ht="33" thickTop="1" thickBot="1">
      <c r="A616" s="122" t="s">
        <v>148</v>
      </c>
      <c r="B616" s="122" t="s">
        <v>703</v>
      </c>
      <c r="C616" s="101" t="s">
        <v>37</v>
      </c>
      <c r="D616" s="102">
        <v>537.4079999999999</v>
      </c>
      <c r="E616" s="175">
        <f t="shared" si="39"/>
        <v>537.4079999999999</v>
      </c>
      <c r="F616" s="26"/>
      <c r="G616" s="103"/>
      <c r="H616" s="104">
        <f t="shared" si="37"/>
        <v>0</v>
      </c>
      <c r="I616" s="105">
        <f t="shared" si="38"/>
        <v>0</v>
      </c>
      <c r="J616" s="29"/>
      <c r="K616" s="106" t="s">
        <v>4</v>
      </c>
      <c r="L616" s="106" t="s">
        <v>692</v>
      </c>
      <c r="M616" s="106">
        <v>600</v>
      </c>
      <c r="N616" s="106" t="s">
        <v>276</v>
      </c>
      <c r="O616" s="106" t="s">
        <v>257</v>
      </c>
      <c r="P616" s="106" t="s">
        <v>115</v>
      </c>
      <c r="Q616" s="106">
        <v>3</v>
      </c>
      <c r="R616" s="106">
        <v>500</v>
      </c>
      <c r="S616" s="106">
        <v>13.030000000000001</v>
      </c>
      <c r="T616" s="106">
        <v>60</v>
      </c>
    </row>
    <row r="617" spans="1:20" ht="26.25" thickTop="1">
      <c r="A617" s="87" t="s">
        <v>690</v>
      </c>
      <c r="B617" s="87" t="s">
        <v>691</v>
      </c>
      <c r="C617" s="88" t="s">
        <v>37</v>
      </c>
      <c r="D617" s="88">
        <v>345.92399999999998</v>
      </c>
      <c r="E617" s="173">
        <f t="shared" si="39"/>
        <v>345.92399999999998</v>
      </c>
      <c r="F617" s="26"/>
      <c r="G617" s="89"/>
      <c r="H617" s="90">
        <f t="shared" si="37"/>
        <v>0</v>
      </c>
      <c r="I617" s="91">
        <f t="shared" si="38"/>
        <v>0</v>
      </c>
      <c r="J617" s="29"/>
      <c r="K617" s="92" t="s">
        <v>4</v>
      </c>
      <c r="L617" s="92" t="s">
        <v>692</v>
      </c>
      <c r="M617" s="92">
        <v>600</v>
      </c>
      <c r="N617" s="92" t="s">
        <v>276</v>
      </c>
      <c r="O617" s="92" t="s">
        <v>257</v>
      </c>
      <c r="P617" s="92" t="s">
        <v>115</v>
      </c>
      <c r="Q617" s="92">
        <v>3</v>
      </c>
      <c r="R617" s="92">
        <v>500</v>
      </c>
      <c r="S617" s="92">
        <v>13.030000000000001</v>
      </c>
      <c r="T617" s="92">
        <v>60</v>
      </c>
    </row>
    <row r="618" spans="1:20" ht="26.25" thickBot="1">
      <c r="A618" s="94" t="s">
        <v>697</v>
      </c>
      <c r="B618" s="94" t="s">
        <v>698</v>
      </c>
      <c r="C618" s="95" t="s">
        <v>37</v>
      </c>
      <c r="D618" s="95">
        <v>191.48399999999998</v>
      </c>
      <c r="E618" s="181">
        <f t="shared" si="39"/>
        <v>191.48399999999998</v>
      </c>
      <c r="F618" s="26"/>
      <c r="G618" s="96"/>
      <c r="H618" s="97">
        <f t="shared" si="37"/>
        <v>0</v>
      </c>
      <c r="I618" s="98">
        <f t="shared" si="38"/>
        <v>0</v>
      </c>
      <c r="J618" s="29"/>
      <c r="K618" s="99" t="s">
        <v>4</v>
      </c>
      <c r="L618" s="99" t="s">
        <v>692</v>
      </c>
      <c r="M618" s="99">
        <v>600</v>
      </c>
      <c r="N618" s="99" t="s">
        <v>276</v>
      </c>
      <c r="O618" s="99" t="s">
        <v>257</v>
      </c>
      <c r="P618" s="99" t="s">
        <v>115</v>
      </c>
      <c r="Q618" s="99">
        <v>3</v>
      </c>
      <c r="R618" s="99">
        <v>500</v>
      </c>
      <c r="S618" s="99">
        <v>13.030000000000001</v>
      </c>
      <c r="T618" s="99">
        <v>60</v>
      </c>
    </row>
    <row r="619" spans="1:20" ht="33" thickTop="1" thickBot="1">
      <c r="A619" s="122" t="s">
        <v>149</v>
      </c>
      <c r="B619" s="122" t="s">
        <v>704</v>
      </c>
      <c r="C619" s="101" t="s">
        <v>37</v>
      </c>
      <c r="D619" s="102">
        <v>520.63199999999995</v>
      </c>
      <c r="E619" s="175">
        <f t="shared" si="39"/>
        <v>520.63199999999995</v>
      </c>
      <c r="F619" s="26"/>
      <c r="G619" s="103"/>
      <c r="H619" s="104">
        <f t="shared" si="37"/>
        <v>0</v>
      </c>
      <c r="I619" s="105">
        <f t="shared" si="38"/>
        <v>0</v>
      </c>
      <c r="J619" s="29"/>
      <c r="K619" s="106" t="s">
        <v>4</v>
      </c>
      <c r="L619" s="106" t="s">
        <v>692</v>
      </c>
      <c r="M619" s="106">
        <v>600</v>
      </c>
      <c r="N619" s="106" t="s">
        <v>276</v>
      </c>
      <c r="O619" s="106" t="s">
        <v>116</v>
      </c>
      <c r="P619" s="106" t="s">
        <v>117</v>
      </c>
      <c r="Q619" s="106">
        <v>3</v>
      </c>
      <c r="R619" s="106">
        <v>500</v>
      </c>
      <c r="S619" s="106">
        <v>12.81</v>
      </c>
      <c r="T619" s="106">
        <v>60</v>
      </c>
    </row>
    <row r="620" spans="1:20" ht="26.25" thickTop="1">
      <c r="A620" s="87" t="s">
        <v>693</v>
      </c>
      <c r="B620" s="87" t="s">
        <v>694</v>
      </c>
      <c r="C620" s="88" t="s">
        <v>37</v>
      </c>
      <c r="D620" s="88">
        <v>334.71600000000001</v>
      </c>
      <c r="E620" s="173">
        <f t="shared" si="39"/>
        <v>334.71600000000001</v>
      </c>
      <c r="F620" s="26"/>
      <c r="G620" s="89"/>
      <c r="H620" s="90">
        <f t="shared" si="37"/>
        <v>0</v>
      </c>
      <c r="I620" s="91">
        <f t="shared" si="38"/>
        <v>0</v>
      </c>
      <c r="J620" s="29"/>
      <c r="K620" s="92" t="s">
        <v>4</v>
      </c>
      <c r="L620" s="92" t="s">
        <v>692</v>
      </c>
      <c r="M620" s="92">
        <v>600</v>
      </c>
      <c r="N620" s="92" t="s">
        <v>276</v>
      </c>
      <c r="O620" s="92" t="s">
        <v>116</v>
      </c>
      <c r="P620" s="92" t="s">
        <v>117</v>
      </c>
      <c r="Q620" s="92">
        <v>3</v>
      </c>
      <c r="R620" s="92">
        <v>500</v>
      </c>
      <c r="S620" s="92">
        <v>12.81</v>
      </c>
      <c r="T620" s="92">
        <v>60</v>
      </c>
    </row>
    <row r="621" spans="1:20" ht="26.25" thickBot="1">
      <c r="A621" s="94" t="s">
        <v>699</v>
      </c>
      <c r="B621" s="94" t="s">
        <v>700</v>
      </c>
      <c r="C621" s="95" t="s">
        <v>37</v>
      </c>
      <c r="D621" s="95">
        <v>185.916</v>
      </c>
      <c r="E621" s="181">
        <f t="shared" si="39"/>
        <v>185.916</v>
      </c>
      <c r="F621" s="26"/>
      <c r="G621" s="96"/>
      <c r="H621" s="97">
        <f t="shared" si="37"/>
        <v>0</v>
      </c>
      <c r="I621" s="98">
        <f t="shared" si="38"/>
        <v>0</v>
      </c>
      <c r="J621" s="29"/>
      <c r="K621" s="99" t="s">
        <v>4</v>
      </c>
      <c r="L621" s="99" t="s">
        <v>692</v>
      </c>
      <c r="M621" s="99">
        <v>600</v>
      </c>
      <c r="N621" s="99" t="s">
        <v>276</v>
      </c>
      <c r="O621" s="99" t="s">
        <v>116</v>
      </c>
      <c r="P621" s="99" t="s">
        <v>117</v>
      </c>
      <c r="Q621" s="99">
        <v>3</v>
      </c>
      <c r="R621" s="99">
        <v>500</v>
      </c>
      <c r="S621" s="99">
        <v>12.81</v>
      </c>
      <c r="T621" s="99">
        <v>60</v>
      </c>
    </row>
    <row r="622" spans="1:20" ht="33" thickTop="1" thickBot="1">
      <c r="A622" s="122" t="s">
        <v>150</v>
      </c>
      <c r="B622" s="122" t="s">
        <v>705</v>
      </c>
      <c r="C622" s="101" t="s">
        <v>37</v>
      </c>
      <c r="D622" s="102">
        <v>512.89199999999994</v>
      </c>
      <c r="E622" s="175">
        <f t="shared" si="39"/>
        <v>512.89199999999994</v>
      </c>
      <c r="F622" s="26"/>
      <c r="G622" s="103"/>
      <c r="H622" s="104">
        <f t="shared" si="37"/>
        <v>0</v>
      </c>
      <c r="I622" s="105">
        <f t="shared" si="38"/>
        <v>0</v>
      </c>
      <c r="J622" s="29"/>
      <c r="K622" s="106" t="s">
        <v>4</v>
      </c>
      <c r="L622" s="106" t="s">
        <v>692</v>
      </c>
      <c r="M622" s="106">
        <v>600</v>
      </c>
      <c r="N622" s="106" t="s">
        <v>276</v>
      </c>
      <c r="O622" s="106" t="s">
        <v>114</v>
      </c>
      <c r="P622" s="106" t="s">
        <v>115</v>
      </c>
      <c r="Q622" s="106">
        <v>3</v>
      </c>
      <c r="R622" s="106">
        <v>500</v>
      </c>
      <c r="S622" s="106">
        <v>13.030000000000001</v>
      </c>
      <c r="T622" s="106">
        <v>60</v>
      </c>
    </row>
    <row r="623" spans="1:20" ht="26.25" thickTop="1">
      <c r="A623" s="87" t="s">
        <v>695</v>
      </c>
      <c r="B623" s="87" t="s">
        <v>696</v>
      </c>
      <c r="C623" s="88" t="s">
        <v>37</v>
      </c>
      <c r="D623" s="88">
        <v>326.27999999999997</v>
      </c>
      <c r="E623" s="173">
        <f t="shared" si="39"/>
        <v>326.27999999999997</v>
      </c>
      <c r="F623" s="26"/>
      <c r="G623" s="89"/>
      <c r="H623" s="90">
        <f t="shared" si="37"/>
        <v>0</v>
      </c>
      <c r="I623" s="91">
        <f t="shared" si="38"/>
        <v>0</v>
      </c>
      <c r="J623" s="29"/>
      <c r="K623" s="92" t="s">
        <v>4</v>
      </c>
      <c r="L623" s="92" t="s">
        <v>692</v>
      </c>
      <c r="M623" s="92">
        <v>600</v>
      </c>
      <c r="N623" s="92" t="s">
        <v>276</v>
      </c>
      <c r="O623" s="92" t="s">
        <v>114</v>
      </c>
      <c r="P623" s="92" t="s">
        <v>115</v>
      </c>
      <c r="Q623" s="92">
        <v>3</v>
      </c>
      <c r="R623" s="92">
        <v>500</v>
      </c>
      <c r="S623" s="92">
        <v>13.030000000000001</v>
      </c>
      <c r="T623" s="92">
        <v>60</v>
      </c>
    </row>
    <row r="624" spans="1:20" ht="26.25" thickBot="1">
      <c r="A624" s="94" t="s">
        <v>701</v>
      </c>
      <c r="B624" s="94" t="s">
        <v>702</v>
      </c>
      <c r="C624" s="88" t="s">
        <v>37</v>
      </c>
      <c r="D624" s="88">
        <v>186.61199999999999</v>
      </c>
      <c r="E624" s="181">
        <f t="shared" si="39"/>
        <v>186.61199999999999</v>
      </c>
      <c r="F624" s="26"/>
      <c r="G624" s="96"/>
      <c r="H624" s="97">
        <f t="shared" ref="H624:H687" si="40">IF(G624*E624&gt;0,G624*E624,0)</f>
        <v>0</v>
      </c>
      <c r="I624" s="98">
        <f t="shared" ref="I624:I687" si="41">IF(G624*E624&gt;0,G624*E624,0)*$E$4*1.01</f>
        <v>0</v>
      </c>
      <c r="J624" s="29"/>
      <c r="K624" s="99" t="s">
        <v>4</v>
      </c>
      <c r="L624" s="99" t="s">
        <v>692</v>
      </c>
      <c r="M624" s="99">
        <v>600</v>
      </c>
      <c r="N624" s="99" t="s">
        <v>276</v>
      </c>
      <c r="O624" s="99" t="s">
        <v>114</v>
      </c>
      <c r="P624" s="99" t="s">
        <v>115</v>
      </c>
      <c r="Q624" s="99">
        <v>3</v>
      </c>
      <c r="R624" s="99">
        <v>500</v>
      </c>
      <c r="S624" s="99">
        <v>13.030000000000001</v>
      </c>
      <c r="T624" s="99">
        <v>60</v>
      </c>
    </row>
    <row r="625" spans="1:20" ht="21" thickTop="1" thickBot="1">
      <c r="A625" s="74"/>
      <c r="B625" s="75" t="s">
        <v>706</v>
      </c>
      <c r="C625" s="58"/>
      <c r="D625" s="58"/>
      <c r="E625" s="171"/>
      <c r="F625" s="26"/>
      <c r="G625" s="76"/>
      <c r="H625" s="58"/>
      <c r="I625" s="77"/>
      <c r="J625" s="29"/>
      <c r="K625" s="78"/>
      <c r="L625" s="78"/>
      <c r="M625" s="78"/>
      <c r="N625" s="78"/>
      <c r="O625" s="78"/>
      <c r="P625" s="78"/>
      <c r="Q625" s="78"/>
      <c r="R625" s="78"/>
      <c r="S625" s="78"/>
      <c r="T625" s="78"/>
    </row>
    <row r="626" spans="1:20" ht="33" thickTop="1" thickBot="1">
      <c r="A626" s="142" t="s">
        <v>151</v>
      </c>
      <c r="B626" s="142" t="s">
        <v>707</v>
      </c>
      <c r="C626" s="80" t="s">
        <v>37</v>
      </c>
      <c r="D626" s="81">
        <v>423.3719999999999</v>
      </c>
      <c r="E626" s="172">
        <f t="shared" si="39"/>
        <v>423.3719999999999</v>
      </c>
      <c r="F626" s="26"/>
      <c r="G626" s="82"/>
      <c r="H626" s="83">
        <f t="shared" si="40"/>
        <v>0</v>
      </c>
      <c r="I626" s="84">
        <f t="shared" si="41"/>
        <v>0</v>
      </c>
      <c r="J626" s="29"/>
      <c r="K626" s="85" t="s">
        <v>6</v>
      </c>
      <c r="L626" s="85" t="s">
        <v>708</v>
      </c>
      <c r="M626" s="85">
        <v>450</v>
      </c>
      <c r="N626" s="85" t="s">
        <v>709</v>
      </c>
      <c r="O626" s="85" t="s">
        <v>257</v>
      </c>
      <c r="P626" s="85" t="s">
        <v>115</v>
      </c>
      <c r="Q626" s="85">
        <v>2</v>
      </c>
      <c r="R626" s="85">
        <v>500</v>
      </c>
      <c r="S626" s="85">
        <v>11.826000000000001</v>
      </c>
      <c r="T626" s="85">
        <v>50</v>
      </c>
    </row>
    <row r="627" spans="1:20" ht="26.25" thickTop="1">
      <c r="A627" s="87" t="s">
        <v>710</v>
      </c>
      <c r="B627" s="87" t="s">
        <v>711</v>
      </c>
      <c r="C627" s="88" t="s">
        <v>37</v>
      </c>
      <c r="D627" s="88">
        <v>354.09599999999995</v>
      </c>
      <c r="E627" s="173">
        <f t="shared" si="39"/>
        <v>354.09599999999995</v>
      </c>
      <c r="F627" s="26"/>
      <c r="G627" s="89"/>
      <c r="H627" s="90">
        <f t="shared" si="40"/>
        <v>0</v>
      </c>
      <c r="I627" s="91">
        <f t="shared" si="41"/>
        <v>0</v>
      </c>
      <c r="J627" s="29"/>
      <c r="K627" s="92" t="s">
        <v>6</v>
      </c>
      <c r="L627" s="92" t="s">
        <v>708</v>
      </c>
      <c r="M627" s="92">
        <v>450</v>
      </c>
      <c r="N627" s="92" t="s">
        <v>709</v>
      </c>
      <c r="O627" s="92" t="s">
        <v>257</v>
      </c>
      <c r="P627" s="92" t="s">
        <v>115</v>
      </c>
      <c r="Q627" s="92">
        <v>2</v>
      </c>
      <c r="R627" s="92">
        <v>500</v>
      </c>
      <c r="S627" s="92">
        <v>11.826000000000001</v>
      </c>
      <c r="T627" s="92">
        <v>50</v>
      </c>
    </row>
    <row r="628" spans="1:20" ht="25.5">
      <c r="A628" s="87" t="s">
        <v>712</v>
      </c>
      <c r="B628" s="87" t="s">
        <v>713</v>
      </c>
      <c r="C628" s="88" t="s">
        <v>37</v>
      </c>
      <c r="D628" s="88">
        <v>27.179999999999996</v>
      </c>
      <c r="E628" s="180">
        <f t="shared" si="39"/>
        <v>27.179999999999996</v>
      </c>
      <c r="F628" s="26"/>
      <c r="G628" s="89"/>
      <c r="H628" s="90">
        <f t="shared" si="40"/>
        <v>0</v>
      </c>
      <c r="I628" s="91">
        <f t="shared" si="41"/>
        <v>0</v>
      </c>
      <c r="J628" s="29"/>
      <c r="K628" s="92" t="s">
        <v>6</v>
      </c>
      <c r="L628" s="92" t="s">
        <v>708</v>
      </c>
      <c r="M628" s="92">
        <v>450</v>
      </c>
      <c r="N628" s="92" t="s">
        <v>709</v>
      </c>
      <c r="O628" s="92" t="s">
        <v>257</v>
      </c>
      <c r="P628" s="92" t="s">
        <v>115</v>
      </c>
      <c r="Q628" s="92">
        <v>2</v>
      </c>
      <c r="R628" s="92">
        <v>500</v>
      </c>
      <c r="S628" s="92">
        <v>11.826000000000001</v>
      </c>
      <c r="T628" s="92">
        <v>50</v>
      </c>
    </row>
    <row r="629" spans="1:20" ht="26.25" thickBot="1">
      <c r="A629" s="94" t="s">
        <v>714</v>
      </c>
      <c r="B629" s="94" t="s">
        <v>715</v>
      </c>
      <c r="C629" s="95" t="s">
        <v>37</v>
      </c>
      <c r="D629" s="95">
        <v>42.095999999999997</v>
      </c>
      <c r="E629" s="181">
        <f t="shared" si="39"/>
        <v>42.095999999999997</v>
      </c>
      <c r="F629" s="26"/>
      <c r="G629" s="96"/>
      <c r="H629" s="97">
        <f t="shared" si="40"/>
        <v>0</v>
      </c>
      <c r="I629" s="98">
        <f t="shared" si="41"/>
        <v>0</v>
      </c>
      <c r="J629" s="29"/>
      <c r="K629" s="99" t="s">
        <v>6</v>
      </c>
      <c r="L629" s="99" t="s">
        <v>708</v>
      </c>
      <c r="M629" s="99">
        <v>450</v>
      </c>
      <c r="N629" s="99" t="s">
        <v>709</v>
      </c>
      <c r="O629" s="99" t="s">
        <v>257</v>
      </c>
      <c r="P629" s="99" t="s">
        <v>115</v>
      </c>
      <c r="Q629" s="99">
        <v>2</v>
      </c>
      <c r="R629" s="99">
        <v>500</v>
      </c>
      <c r="S629" s="99">
        <v>11.826000000000001</v>
      </c>
      <c r="T629" s="99">
        <v>50</v>
      </c>
    </row>
    <row r="630" spans="1:20" ht="33" thickTop="1" thickBot="1">
      <c r="A630" s="122" t="s">
        <v>152</v>
      </c>
      <c r="B630" s="122" t="s">
        <v>716</v>
      </c>
      <c r="C630" s="101" t="s">
        <v>37</v>
      </c>
      <c r="D630" s="102">
        <v>423.3719999999999</v>
      </c>
      <c r="E630" s="175">
        <f t="shared" si="39"/>
        <v>423.3719999999999</v>
      </c>
      <c r="F630" s="26"/>
      <c r="G630" s="103"/>
      <c r="H630" s="104">
        <f t="shared" si="40"/>
        <v>0</v>
      </c>
      <c r="I630" s="105">
        <f t="shared" si="41"/>
        <v>0</v>
      </c>
      <c r="J630" s="29"/>
      <c r="K630" s="106" t="s">
        <v>6</v>
      </c>
      <c r="L630" s="106" t="s">
        <v>708</v>
      </c>
      <c r="M630" s="106">
        <v>450</v>
      </c>
      <c r="N630" s="106" t="s">
        <v>709</v>
      </c>
      <c r="O630" s="106" t="s">
        <v>257</v>
      </c>
      <c r="P630" s="106" t="s">
        <v>115</v>
      </c>
      <c r="Q630" s="106">
        <v>2</v>
      </c>
      <c r="R630" s="106">
        <v>500</v>
      </c>
      <c r="S630" s="106">
        <v>11.826000000000001</v>
      </c>
      <c r="T630" s="106">
        <v>50</v>
      </c>
    </row>
    <row r="631" spans="1:20" ht="26.25" thickTop="1">
      <c r="A631" s="87" t="s">
        <v>717</v>
      </c>
      <c r="B631" s="87" t="s">
        <v>718</v>
      </c>
      <c r="C631" s="88" t="s">
        <v>37</v>
      </c>
      <c r="D631" s="88">
        <v>354.09599999999995</v>
      </c>
      <c r="E631" s="173">
        <f t="shared" si="39"/>
        <v>354.09599999999995</v>
      </c>
      <c r="F631" s="26"/>
      <c r="G631" s="89"/>
      <c r="H631" s="90">
        <f t="shared" si="40"/>
        <v>0</v>
      </c>
      <c r="I631" s="91">
        <f t="shared" si="41"/>
        <v>0</v>
      </c>
      <c r="J631" s="29"/>
      <c r="K631" s="92" t="s">
        <v>6</v>
      </c>
      <c r="L631" s="92" t="s">
        <v>708</v>
      </c>
      <c r="M631" s="92">
        <v>450</v>
      </c>
      <c r="N631" s="92" t="s">
        <v>709</v>
      </c>
      <c r="O631" s="92" t="s">
        <v>257</v>
      </c>
      <c r="P631" s="92" t="s">
        <v>115</v>
      </c>
      <c r="Q631" s="92">
        <v>2</v>
      </c>
      <c r="R631" s="92">
        <v>500</v>
      </c>
      <c r="S631" s="92">
        <v>11.826000000000001</v>
      </c>
      <c r="T631" s="92">
        <v>50</v>
      </c>
    </row>
    <row r="632" spans="1:20" ht="25.5">
      <c r="A632" s="87" t="s">
        <v>712</v>
      </c>
      <c r="B632" s="87" t="s">
        <v>713</v>
      </c>
      <c r="C632" s="88" t="s">
        <v>37</v>
      </c>
      <c r="D632" s="88">
        <v>27.179999999999996</v>
      </c>
      <c r="E632" s="180">
        <f t="shared" si="39"/>
        <v>27.179999999999996</v>
      </c>
      <c r="F632" s="26"/>
      <c r="G632" s="89"/>
      <c r="H632" s="90">
        <f t="shared" si="40"/>
        <v>0</v>
      </c>
      <c r="I632" s="91">
        <f t="shared" si="41"/>
        <v>0</v>
      </c>
      <c r="J632" s="29"/>
      <c r="K632" s="92" t="s">
        <v>6</v>
      </c>
      <c r="L632" s="92" t="s">
        <v>708</v>
      </c>
      <c r="M632" s="92">
        <v>450</v>
      </c>
      <c r="N632" s="92" t="s">
        <v>709</v>
      </c>
      <c r="O632" s="92" t="s">
        <v>257</v>
      </c>
      <c r="P632" s="92" t="s">
        <v>115</v>
      </c>
      <c r="Q632" s="92">
        <v>2</v>
      </c>
      <c r="R632" s="92">
        <v>500</v>
      </c>
      <c r="S632" s="92">
        <v>11.826000000000001</v>
      </c>
      <c r="T632" s="92">
        <v>50</v>
      </c>
    </row>
    <row r="633" spans="1:20" ht="26.25" thickBot="1">
      <c r="A633" s="94" t="s">
        <v>719</v>
      </c>
      <c r="B633" s="94" t="s">
        <v>720</v>
      </c>
      <c r="C633" s="95" t="s">
        <v>37</v>
      </c>
      <c r="D633" s="95">
        <v>42.095999999999997</v>
      </c>
      <c r="E633" s="181">
        <f t="shared" ref="E633:E696" si="42">D633-D633*$E$5</f>
        <v>42.095999999999997</v>
      </c>
      <c r="F633" s="26"/>
      <c r="G633" s="96"/>
      <c r="H633" s="97">
        <f t="shared" si="40"/>
        <v>0</v>
      </c>
      <c r="I633" s="98">
        <f t="shared" si="41"/>
        <v>0</v>
      </c>
      <c r="J633" s="29"/>
      <c r="K633" s="99" t="s">
        <v>6</v>
      </c>
      <c r="L633" s="99" t="s">
        <v>708</v>
      </c>
      <c r="M633" s="99">
        <v>450</v>
      </c>
      <c r="N633" s="99" t="s">
        <v>709</v>
      </c>
      <c r="O633" s="99" t="s">
        <v>257</v>
      </c>
      <c r="P633" s="99" t="s">
        <v>115</v>
      </c>
      <c r="Q633" s="99">
        <v>2</v>
      </c>
      <c r="R633" s="99">
        <v>500</v>
      </c>
      <c r="S633" s="99">
        <v>11.826000000000001</v>
      </c>
      <c r="T633" s="99">
        <v>50</v>
      </c>
    </row>
    <row r="634" spans="1:20" ht="33" thickTop="1" thickBot="1">
      <c r="A634" s="122" t="s">
        <v>153</v>
      </c>
      <c r="B634" s="122" t="s">
        <v>721</v>
      </c>
      <c r="C634" s="101" t="s">
        <v>37</v>
      </c>
      <c r="D634" s="102">
        <v>441.08399999999989</v>
      </c>
      <c r="E634" s="175">
        <f t="shared" si="42"/>
        <v>441.08399999999989</v>
      </c>
      <c r="F634" s="26"/>
      <c r="G634" s="103"/>
      <c r="H634" s="104">
        <f t="shared" si="40"/>
        <v>0</v>
      </c>
      <c r="I634" s="105">
        <f t="shared" si="41"/>
        <v>0</v>
      </c>
      <c r="J634" s="29"/>
      <c r="K634" s="106" t="s">
        <v>6</v>
      </c>
      <c r="L634" s="106" t="s">
        <v>708</v>
      </c>
      <c r="M634" s="106">
        <v>500</v>
      </c>
      <c r="N634" s="106" t="s">
        <v>709</v>
      </c>
      <c r="O634" s="106" t="s">
        <v>257</v>
      </c>
      <c r="P634" s="106" t="s">
        <v>115</v>
      </c>
      <c r="Q634" s="106">
        <v>2</v>
      </c>
      <c r="R634" s="106">
        <v>500</v>
      </c>
      <c r="S634" s="106">
        <v>13.08</v>
      </c>
      <c r="T634" s="106">
        <v>50</v>
      </c>
    </row>
    <row r="635" spans="1:20" ht="26.25" thickTop="1">
      <c r="A635" s="87" t="s">
        <v>722</v>
      </c>
      <c r="B635" s="87" t="s">
        <v>723</v>
      </c>
      <c r="C635" s="88" t="s">
        <v>37</v>
      </c>
      <c r="D635" s="88">
        <v>371.80799999999994</v>
      </c>
      <c r="E635" s="173">
        <f t="shared" si="42"/>
        <v>371.80799999999994</v>
      </c>
      <c r="F635" s="26"/>
      <c r="G635" s="89"/>
      <c r="H635" s="90">
        <f t="shared" si="40"/>
        <v>0</v>
      </c>
      <c r="I635" s="91">
        <f t="shared" si="41"/>
        <v>0</v>
      </c>
      <c r="J635" s="29"/>
      <c r="K635" s="92" t="s">
        <v>6</v>
      </c>
      <c r="L635" s="92" t="s">
        <v>708</v>
      </c>
      <c r="M635" s="92">
        <v>500</v>
      </c>
      <c r="N635" s="92" t="s">
        <v>709</v>
      </c>
      <c r="O635" s="92" t="s">
        <v>257</v>
      </c>
      <c r="P635" s="92" t="s">
        <v>115</v>
      </c>
      <c r="Q635" s="92">
        <v>2</v>
      </c>
      <c r="R635" s="92">
        <v>500</v>
      </c>
      <c r="S635" s="92">
        <v>13.08</v>
      </c>
      <c r="T635" s="92">
        <v>50</v>
      </c>
    </row>
    <row r="636" spans="1:20" ht="25.5">
      <c r="A636" s="87" t="s">
        <v>712</v>
      </c>
      <c r="B636" s="87" t="s">
        <v>713</v>
      </c>
      <c r="C636" s="88" t="s">
        <v>37</v>
      </c>
      <c r="D636" s="88">
        <v>27.179999999999996</v>
      </c>
      <c r="E636" s="180">
        <f t="shared" si="42"/>
        <v>27.179999999999996</v>
      </c>
      <c r="F636" s="26"/>
      <c r="G636" s="89"/>
      <c r="H636" s="90">
        <f t="shared" si="40"/>
        <v>0</v>
      </c>
      <c r="I636" s="91">
        <f t="shared" si="41"/>
        <v>0</v>
      </c>
      <c r="J636" s="29"/>
      <c r="K636" s="92" t="s">
        <v>6</v>
      </c>
      <c r="L636" s="92" t="s">
        <v>708</v>
      </c>
      <c r="M636" s="92">
        <v>500</v>
      </c>
      <c r="N636" s="92" t="s">
        <v>709</v>
      </c>
      <c r="O636" s="92" t="s">
        <v>257</v>
      </c>
      <c r="P636" s="92" t="s">
        <v>115</v>
      </c>
      <c r="Q636" s="92">
        <v>2</v>
      </c>
      <c r="R636" s="92">
        <v>500</v>
      </c>
      <c r="S636" s="92">
        <v>13.08</v>
      </c>
      <c r="T636" s="92">
        <v>50</v>
      </c>
    </row>
    <row r="637" spans="1:20" ht="26.25" thickBot="1">
      <c r="A637" s="94" t="s">
        <v>714</v>
      </c>
      <c r="B637" s="94" t="s">
        <v>715</v>
      </c>
      <c r="C637" s="95" t="s">
        <v>37</v>
      </c>
      <c r="D637" s="95">
        <v>42.095999999999997</v>
      </c>
      <c r="E637" s="181">
        <f t="shared" si="42"/>
        <v>42.095999999999997</v>
      </c>
      <c r="F637" s="26"/>
      <c r="G637" s="96"/>
      <c r="H637" s="97">
        <f t="shared" si="40"/>
        <v>0</v>
      </c>
      <c r="I637" s="98">
        <f t="shared" si="41"/>
        <v>0</v>
      </c>
      <c r="J637" s="29"/>
      <c r="K637" s="99" t="s">
        <v>6</v>
      </c>
      <c r="L637" s="99" t="s">
        <v>708</v>
      </c>
      <c r="M637" s="99">
        <v>500</v>
      </c>
      <c r="N637" s="99" t="s">
        <v>709</v>
      </c>
      <c r="O637" s="99" t="s">
        <v>257</v>
      </c>
      <c r="P637" s="99" t="s">
        <v>115</v>
      </c>
      <c r="Q637" s="99">
        <v>2</v>
      </c>
      <c r="R637" s="99">
        <v>500</v>
      </c>
      <c r="S637" s="99">
        <v>13.08</v>
      </c>
      <c r="T637" s="99">
        <v>50</v>
      </c>
    </row>
    <row r="638" spans="1:20" ht="33" thickTop="1" thickBot="1">
      <c r="A638" s="122" t="s">
        <v>154</v>
      </c>
      <c r="B638" s="122" t="s">
        <v>724</v>
      </c>
      <c r="C638" s="101" t="s">
        <v>37</v>
      </c>
      <c r="D638" s="102">
        <v>441.08399999999989</v>
      </c>
      <c r="E638" s="175">
        <f t="shared" si="42"/>
        <v>441.08399999999989</v>
      </c>
      <c r="F638" s="26"/>
      <c r="G638" s="103"/>
      <c r="H638" s="104">
        <f t="shared" si="40"/>
        <v>0</v>
      </c>
      <c r="I638" s="105">
        <f t="shared" si="41"/>
        <v>0</v>
      </c>
      <c r="J638" s="29"/>
      <c r="K638" s="106" t="s">
        <v>6</v>
      </c>
      <c r="L638" s="106" t="s">
        <v>708</v>
      </c>
      <c r="M638" s="106">
        <v>500</v>
      </c>
      <c r="N638" s="106" t="s">
        <v>709</v>
      </c>
      <c r="O638" s="106" t="s">
        <v>257</v>
      </c>
      <c r="P638" s="106" t="s">
        <v>115</v>
      </c>
      <c r="Q638" s="106">
        <v>2</v>
      </c>
      <c r="R638" s="106">
        <v>500</v>
      </c>
      <c r="S638" s="106">
        <v>13.08</v>
      </c>
      <c r="T638" s="106">
        <v>50</v>
      </c>
    </row>
    <row r="639" spans="1:20" ht="26.25" thickTop="1">
      <c r="A639" s="87" t="s">
        <v>725</v>
      </c>
      <c r="B639" s="87" t="s">
        <v>726</v>
      </c>
      <c r="C639" s="88" t="s">
        <v>37</v>
      </c>
      <c r="D639" s="88">
        <v>371.80799999999994</v>
      </c>
      <c r="E639" s="173">
        <f t="shared" si="42"/>
        <v>371.80799999999994</v>
      </c>
      <c r="F639" s="26"/>
      <c r="G639" s="89"/>
      <c r="H639" s="90">
        <f t="shared" si="40"/>
        <v>0</v>
      </c>
      <c r="I639" s="91">
        <f t="shared" si="41"/>
        <v>0</v>
      </c>
      <c r="J639" s="29"/>
      <c r="K639" s="92" t="s">
        <v>6</v>
      </c>
      <c r="L639" s="92" t="s">
        <v>708</v>
      </c>
      <c r="M639" s="92">
        <v>500</v>
      </c>
      <c r="N639" s="92" t="s">
        <v>709</v>
      </c>
      <c r="O639" s="92" t="s">
        <v>257</v>
      </c>
      <c r="P639" s="92" t="s">
        <v>115</v>
      </c>
      <c r="Q639" s="92">
        <v>2</v>
      </c>
      <c r="R639" s="92">
        <v>500</v>
      </c>
      <c r="S639" s="92">
        <v>13.08</v>
      </c>
      <c r="T639" s="92">
        <v>50</v>
      </c>
    </row>
    <row r="640" spans="1:20" ht="25.5">
      <c r="A640" s="87" t="s">
        <v>712</v>
      </c>
      <c r="B640" s="87" t="s">
        <v>713</v>
      </c>
      <c r="C640" s="88" t="s">
        <v>37</v>
      </c>
      <c r="D640" s="88">
        <v>27.179999999999996</v>
      </c>
      <c r="E640" s="180">
        <f t="shared" si="42"/>
        <v>27.179999999999996</v>
      </c>
      <c r="F640" s="26"/>
      <c r="G640" s="89"/>
      <c r="H640" s="90">
        <f t="shared" si="40"/>
        <v>0</v>
      </c>
      <c r="I640" s="91">
        <f t="shared" si="41"/>
        <v>0</v>
      </c>
      <c r="J640" s="29"/>
      <c r="K640" s="92" t="s">
        <v>6</v>
      </c>
      <c r="L640" s="92" t="s">
        <v>708</v>
      </c>
      <c r="M640" s="92">
        <v>500</v>
      </c>
      <c r="N640" s="92" t="s">
        <v>709</v>
      </c>
      <c r="O640" s="92" t="s">
        <v>257</v>
      </c>
      <c r="P640" s="92" t="s">
        <v>115</v>
      </c>
      <c r="Q640" s="92">
        <v>2</v>
      </c>
      <c r="R640" s="92">
        <v>500</v>
      </c>
      <c r="S640" s="92">
        <v>13.08</v>
      </c>
      <c r="T640" s="92">
        <v>50</v>
      </c>
    </row>
    <row r="641" spans="1:20" ht="26.25" thickBot="1">
      <c r="A641" s="94" t="s">
        <v>719</v>
      </c>
      <c r="B641" s="94" t="s">
        <v>720</v>
      </c>
      <c r="C641" s="95" t="s">
        <v>37</v>
      </c>
      <c r="D641" s="95">
        <v>42.095999999999997</v>
      </c>
      <c r="E641" s="181">
        <f t="shared" si="42"/>
        <v>42.095999999999997</v>
      </c>
      <c r="F641" s="26"/>
      <c r="G641" s="96"/>
      <c r="H641" s="97">
        <f t="shared" si="40"/>
        <v>0</v>
      </c>
      <c r="I641" s="98">
        <f t="shared" si="41"/>
        <v>0</v>
      </c>
      <c r="J641" s="29"/>
      <c r="K641" s="99" t="s">
        <v>6</v>
      </c>
      <c r="L641" s="99" t="s">
        <v>708</v>
      </c>
      <c r="M641" s="99">
        <v>500</v>
      </c>
      <c r="N641" s="99" t="s">
        <v>709</v>
      </c>
      <c r="O641" s="99" t="s">
        <v>257</v>
      </c>
      <c r="P641" s="99" t="s">
        <v>115</v>
      </c>
      <c r="Q641" s="99">
        <v>2</v>
      </c>
      <c r="R641" s="99">
        <v>500</v>
      </c>
      <c r="S641" s="99">
        <v>13.08</v>
      </c>
      <c r="T641" s="99">
        <v>50</v>
      </c>
    </row>
    <row r="642" spans="1:20" ht="33" thickTop="1" thickBot="1">
      <c r="A642" s="122" t="s">
        <v>155</v>
      </c>
      <c r="B642" s="122" t="s">
        <v>727</v>
      </c>
      <c r="C642" s="101" t="s">
        <v>37</v>
      </c>
      <c r="D642" s="102">
        <v>459.67199999999991</v>
      </c>
      <c r="E642" s="175">
        <f t="shared" si="42"/>
        <v>459.67199999999991</v>
      </c>
      <c r="F642" s="26"/>
      <c r="G642" s="103"/>
      <c r="H642" s="104">
        <f t="shared" si="40"/>
        <v>0</v>
      </c>
      <c r="I642" s="105">
        <f t="shared" si="41"/>
        <v>0</v>
      </c>
      <c r="J642" s="29"/>
      <c r="K642" s="106" t="s">
        <v>6</v>
      </c>
      <c r="L642" s="106" t="s">
        <v>708</v>
      </c>
      <c r="M642" s="106">
        <v>600</v>
      </c>
      <c r="N642" s="106" t="s">
        <v>709</v>
      </c>
      <c r="O642" s="106" t="s">
        <v>257</v>
      </c>
      <c r="P642" s="106" t="s">
        <v>115</v>
      </c>
      <c r="Q642" s="106">
        <v>2</v>
      </c>
      <c r="R642" s="106">
        <v>500</v>
      </c>
      <c r="S642" s="106">
        <v>13.826000000000001</v>
      </c>
      <c r="T642" s="106">
        <v>50</v>
      </c>
    </row>
    <row r="643" spans="1:20" ht="26.25" thickTop="1">
      <c r="A643" s="87" t="s">
        <v>728</v>
      </c>
      <c r="B643" s="87" t="s">
        <v>729</v>
      </c>
      <c r="C643" s="88" t="s">
        <v>37</v>
      </c>
      <c r="D643" s="88">
        <v>390.39599999999996</v>
      </c>
      <c r="E643" s="173">
        <f t="shared" si="42"/>
        <v>390.39599999999996</v>
      </c>
      <c r="F643" s="26"/>
      <c r="G643" s="89"/>
      <c r="H643" s="90">
        <f t="shared" si="40"/>
        <v>0</v>
      </c>
      <c r="I643" s="91">
        <f t="shared" si="41"/>
        <v>0</v>
      </c>
      <c r="J643" s="29"/>
      <c r="K643" s="92" t="s">
        <v>6</v>
      </c>
      <c r="L643" s="92" t="s">
        <v>708</v>
      </c>
      <c r="M643" s="92">
        <v>600</v>
      </c>
      <c r="N643" s="92" t="s">
        <v>709</v>
      </c>
      <c r="O643" s="92" t="s">
        <v>257</v>
      </c>
      <c r="P643" s="92" t="s">
        <v>115</v>
      </c>
      <c r="Q643" s="92">
        <v>2</v>
      </c>
      <c r="R643" s="92">
        <v>500</v>
      </c>
      <c r="S643" s="92">
        <v>13.826000000000001</v>
      </c>
      <c r="T643" s="92">
        <v>50</v>
      </c>
    </row>
    <row r="644" spans="1:20" ht="25.5">
      <c r="A644" s="87" t="s">
        <v>712</v>
      </c>
      <c r="B644" s="87" t="s">
        <v>713</v>
      </c>
      <c r="C644" s="88" t="s">
        <v>37</v>
      </c>
      <c r="D644" s="88">
        <v>27.179999999999996</v>
      </c>
      <c r="E644" s="180">
        <f t="shared" si="42"/>
        <v>27.179999999999996</v>
      </c>
      <c r="F644" s="26"/>
      <c r="G644" s="89"/>
      <c r="H644" s="90">
        <f t="shared" si="40"/>
        <v>0</v>
      </c>
      <c r="I644" s="91">
        <f t="shared" si="41"/>
        <v>0</v>
      </c>
      <c r="J644" s="29"/>
      <c r="K644" s="92" t="s">
        <v>6</v>
      </c>
      <c r="L644" s="92" t="s">
        <v>708</v>
      </c>
      <c r="M644" s="92">
        <v>600</v>
      </c>
      <c r="N644" s="92" t="s">
        <v>709</v>
      </c>
      <c r="O644" s="92" t="s">
        <v>257</v>
      </c>
      <c r="P644" s="92" t="s">
        <v>115</v>
      </c>
      <c r="Q644" s="92">
        <v>2</v>
      </c>
      <c r="R644" s="92">
        <v>500</v>
      </c>
      <c r="S644" s="92">
        <v>13.826000000000001</v>
      </c>
      <c r="T644" s="92">
        <v>50</v>
      </c>
    </row>
    <row r="645" spans="1:20" ht="26.25" thickBot="1">
      <c r="A645" s="94" t="s">
        <v>714</v>
      </c>
      <c r="B645" s="94" t="s">
        <v>715</v>
      </c>
      <c r="C645" s="95" t="s">
        <v>37</v>
      </c>
      <c r="D645" s="95">
        <v>42.095999999999997</v>
      </c>
      <c r="E645" s="181">
        <f t="shared" si="42"/>
        <v>42.095999999999997</v>
      </c>
      <c r="F645" s="26"/>
      <c r="G645" s="96"/>
      <c r="H645" s="97">
        <f t="shared" si="40"/>
        <v>0</v>
      </c>
      <c r="I645" s="98">
        <f t="shared" si="41"/>
        <v>0</v>
      </c>
      <c r="J645" s="29"/>
      <c r="K645" s="99" t="s">
        <v>6</v>
      </c>
      <c r="L645" s="99" t="s">
        <v>708</v>
      </c>
      <c r="M645" s="99">
        <v>600</v>
      </c>
      <c r="N645" s="99" t="s">
        <v>709</v>
      </c>
      <c r="O645" s="99" t="s">
        <v>257</v>
      </c>
      <c r="P645" s="99" t="s">
        <v>115</v>
      </c>
      <c r="Q645" s="99">
        <v>2</v>
      </c>
      <c r="R645" s="99">
        <v>500</v>
      </c>
      <c r="S645" s="99">
        <v>13.826000000000001</v>
      </c>
      <c r="T645" s="99">
        <v>50</v>
      </c>
    </row>
    <row r="646" spans="1:20" ht="33" thickTop="1" thickBot="1">
      <c r="A646" s="122" t="s">
        <v>156</v>
      </c>
      <c r="B646" s="122" t="s">
        <v>730</v>
      </c>
      <c r="C646" s="101" t="s">
        <v>37</v>
      </c>
      <c r="D646" s="102">
        <v>459.67199999999991</v>
      </c>
      <c r="E646" s="175">
        <f t="shared" si="42"/>
        <v>459.67199999999991</v>
      </c>
      <c r="F646" s="26"/>
      <c r="G646" s="103"/>
      <c r="H646" s="104">
        <f t="shared" si="40"/>
        <v>0</v>
      </c>
      <c r="I646" s="105">
        <f t="shared" si="41"/>
        <v>0</v>
      </c>
      <c r="J646" s="29"/>
      <c r="K646" s="106" t="s">
        <v>6</v>
      </c>
      <c r="L646" s="106" t="s">
        <v>708</v>
      </c>
      <c r="M646" s="106">
        <v>600</v>
      </c>
      <c r="N646" s="106" t="s">
        <v>709</v>
      </c>
      <c r="O646" s="106" t="s">
        <v>257</v>
      </c>
      <c r="P646" s="106" t="s">
        <v>115</v>
      </c>
      <c r="Q646" s="106">
        <v>2</v>
      </c>
      <c r="R646" s="106">
        <v>500</v>
      </c>
      <c r="S646" s="106">
        <v>13.826000000000001</v>
      </c>
      <c r="T646" s="106">
        <v>50</v>
      </c>
    </row>
    <row r="647" spans="1:20" ht="26.25" thickTop="1">
      <c r="A647" s="87" t="s">
        <v>731</v>
      </c>
      <c r="B647" s="87" t="s">
        <v>732</v>
      </c>
      <c r="C647" s="88" t="s">
        <v>37</v>
      </c>
      <c r="D647" s="88">
        <v>390.39599999999996</v>
      </c>
      <c r="E647" s="173">
        <f t="shared" si="42"/>
        <v>390.39599999999996</v>
      </c>
      <c r="F647" s="26"/>
      <c r="G647" s="89"/>
      <c r="H647" s="90">
        <f t="shared" si="40"/>
        <v>0</v>
      </c>
      <c r="I647" s="91">
        <f t="shared" si="41"/>
        <v>0</v>
      </c>
      <c r="J647" s="29"/>
      <c r="K647" s="92" t="s">
        <v>6</v>
      </c>
      <c r="L647" s="92" t="s">
        <v>708</v>
      </c>
      <c r="M647" s="92">
        <v>600</v>
      </c>
      <c r="N647" s="92" t="s">
        <v>709</v>
      </c>
      <c r="O647" s="92" t="s">
        <v>257</v>
      </c>
      <c r="P647" s="92" t="s">
        <v>115</v>
      </c>
      <c r="Q647" s="92">
        <v>2</v>
      </c>
      <c r="R647" s="92">
        <v>500</v>
      </c>
      <c r="S647" s="92">
        <v>13.826000000000001</v>
      </c>
      <c r="T647" s="92">
        <v>50</v>
      </c>
    </row>
    <row r="648" spans="1:20" ht="25.5">
      <c r="A648" s="87" t="s">
        <v>712</v>
      </c>
      <c r="B648" s="87" t="s">
        <v>713</v>
      </c>
      <c r="C648" s="88" t="s">
        <v>37</v>
      </c>
      <c r="D648" s="88">
        <v>27.179999999999996</v>
      </c>
      <c r="E648" s="180">
        <f t="shared" si="42"/>
        <v>27.179999999999996</v>
      </c>
      <c r="F648" s="26"/>
      <c r="G648" s="89"/>
      <c r="H648" s="90">
        <f t="shared" si="40"/>
        <v>0</v>
      </c>
      <c r="I648" s="91">
        <f t="shared" si="41"/>
        <v>0</v>
      </c>
      <c r="J648" s="29"/>
      <c r="K648" s="92" t="s">
        <v>6</v>
      </c>
      <c r="L648" s="92" t="s">
        <v>708</v>
      </c>
      <c r="M648" s="92">
        <v>600</v>
      </c>
      <c r="N648" s="92" t="s">
        <v>709</v>
      </c>
      <c r="O648" s="92" t="s">
        <v>257</v>
      </c>
      <c r="P648" s="92" t="s">
        <v>115</v>
      </c>
      <c r="Q648" s="92">
        <v>2</v>
      </c>
      <c r="R648" s="92">
        <v>500</v>
      </c>
      <c r="S648" s="92">
        <v>13.826000000000001</v>
      </c>
      <c r="T648" s="92">
        <v>50</v>
      </c>
    </row>
    <row r="649" spans="1:20" ht="26.25" thickBot="1">
      <c r="A649" s="94" t="s">
        <v>719</v>
      </c>
      <c r="B649" s="94" t="s">
        <v>720</v>
      </c>
      <c r="C649" s="95" t="s">
        <v>37</v>
      </c>
      <c r="D649" s="95">
        <v>42.095999999999997</v>
      </c>
      <c r="E649" s="181">
        <f t="shared" si="42"/>
        <v>42.095999999999997</v>
      </c>
      <c r="F649" s="26"/>
      <c r="G649" s="96"/>
      <c r="H649" s="97">
        <f t="shared" si="40"/>
        <v>0</v>
      </c>
      <c r="I649" s="98">
        <f t="shared" si="41"/>
        <v>0</v>
      </c>
      <c r="J649" s="29"/>
      <c r="K649" s="99" t="s">
        <v>6</v>
      </c>
      <c r="L649" s="99" t="s">
        <v>708</v>
      </c>
      <c r="M649" s="99">
        <v>600</v>
      </c>
      <c r="N649" s="99" t="s">
        <v>709</v>
      </c>
      <c r="O649" s="99" t="s">
        <v>257</v>
      </c>
      <c r="P649" s="99" t="s">
        <v>115</v>
      </c>
      <c r="Q649" s="99">
        <v>2</v>
      </c>
      <c r="R649" s="99">
        <v>500</v>
      </c>
      <c r="S649" s="99">
        <v>13.826000000000001</v>
      </c>
      <c r="T649" s="99">
        <v>50</v>
      </c>
    </row>
    <row r="650" spans="1:20" ht="33" thickTop="1" thickBot="1">
      <c r="A650" s="122" t="s">
        <v>157</v>
      </c>
      <c r="B650" s="122" t="s">
        <v>733</v>
      </c>
      <c r="C650" s="101" t="s">
        <v>37</v>
      </c>
      <c r="D650" s="102">
        <v>404.37599999999992</v>
      </c>
      <c r="E650" s="175">
        <f t="shared" si="42"/>
        <v>404.37599999999992</v>
      </c>
      <c r="F650" s="26"/>
      <c r="G650" s="103"/>
      <c r="H650" s="104">
        <f t="shared" si="40"/>
        <v>0</v>
      </c>
      <c r="I650" s="105">
        <f t="shared" si="41"/>
        <v>0</v>
      </c>
      <c r="J650" s="29"/>
      <c r="K650" s="106" t="s">
        <v>6</v>
      </c>
      <c r="L650" s="106" t="s">
        <v>708</v>
      </c>
      <c r="M650" s="106">
        <v>450</v>
      </c>
      <c r="N650" s="106" t="s">
        <v>709</v>
      </c>
      <c r="O650" s="106" t="s">
        <v>116</v>
      </c>
      <c r="P650" s="106" t="s">
        <v>117</v>
      </c>
      <c r="Q650" s="106">
        <v>2</v>
      </c>
      <c r="R650" s="106">
        <v>500</v>
      </c>
      <c r="S650" s="106">
        <v>11.826000000000001</v>
      </c>
      <c r="T650" s="106">
        <v>50</v>
      </c>
    </row>
    <row r="651" spans="1:20" ht="39" thickTop="1">
      <c r="A651" s="87" t="s">
        <v>734</v>
      </c>
      <c r="B651" s="87" t="s">
        <v>735</v>
      </c>
      <c r="C651" s="88" t="s">
        <v>37</v>
      </c>
      <c r="D651" s="88">
        <v>335.09999999999997</v>
      </c>
      <c r="E651" s="173">
        <f t="shared" si="42"/>
        <v>335.09999999999997</v>
      </c>
      <c r="F651" s="26"/>
      <c r="G651" s="89"/>
      <c r="H651" s="90">
        <f t="shared" si="40"/>
        <v>0</v>
      </c>
      <c r="I651" s="91">
        <f t="shared" si="41"/>
        <v>0</v>
      </c>
      <c r="J651" s="29"/>
      <c r="K651" s="92" t="s">
        <v>6</v>
      </c>
      <c r="L651" s="92" t="s">
        <v>708</v>
      </c>
      <c r="M651" s="92">
        <v>450</v>
      </c>
      <c r="N651" s="92" t="s">
        <v>709</v>
      </c>
      <c r="O651" s="92" t="s">
        <v>116</v>
      </c>
      <c r="P651" s="92" t="s">
        <v>117</v>
      </c>
      <c r="Q651" s="92">
        <v>2</v>
      </c>
      <c r="R651" s="92">
        <v>500</v>
      </c>
      <c r="S651" s="92">
        <v>11.826000000000001</v>
      </c>
      <c r="T651" s="92">
        <v>50</v>
      </c>
    </row>
    <row r="652" spans="1:20" ht="25.5">
      <c r="A652" s="87" t="s">
        <v>736</v>
      </c>
      <c r="B652" s="87" t="s">
        <v>737</v>
      </c>
      <c r="C652" s="88" t="s">
        <v>37</v>
      </c>
      <c r="D652" s="88">
        <v>27.179999999999996</v>
      </c>
      <c r="E652" s="180">
        <f t="shared" si="42"/>
        <v>27.179999999999996</v>
      </c>
      <c r="F652" s="26"/>
      <c r="G652" s="89"/>
      <c r="H652" s="90">
        <f t="shared" si="40"/>
        <v>0</v>
      </c>
      <c r="I652" s="91">
        <f t="shared" si="41"/>
        <v>0</v>
      </c>
      <c r="J652" s="29"/>
      <c r="K652" s="92" t="s">
        <v>6</v>
      </c>
      <c r="L652" s="92" t="s">
        <v>708</v>
      </c>
      <c r="M652" s="92">
        <v>450</v>
      </c>
      <c r="N652" s="92" t="s">
        <v>709</v>
      </c>
      <c r="O652" s="92" t="s">
        <v>116</v>
      </c>
      <c r="P652" s="92" t="s">
        <v>117</v>
      </c>
      <c r="Q652" s="92">
        <v>2</v>
      </c>
      <c r="R652" s="92">
        <v>500</v>
      </c>
      <c r="S652" s="92">
        <v>11.826000000000001</v>
      </c>
      <c r="T652" s="92">
        <v>50</v>
      </c>
    </row>
    <row r="653" spans="1:20" ht="26.25" thickBot="1">
      <c r="A653" s="94" t="s">
        <v>738</v>
      </c>
      <c r="B653" s="94" t="s">
        <v>739</v>
      </c>
      <c r="C653" s="95" t="s">
        <v>37</v>
      </c>
      <c r="D653" s="95">
        <v>42.095999999999997</v>
      </c>
      <c r="E653" s="181">
        <f t="shared" si="42"/>
        <v>42.095999999999997</v>
      </c>
      <c r="F653" s="26"/>
      <c r="G653" s="96"/>
      <c r="H653" s="97">
        <f t="shared" si="40"/>
        <v>0</v>
      </c>
      <c r="I653" s="98">
        <f t="shared" si="41"/>
        <v>0</v>
      </c>
      <c r="J653" s="29"/>
      <c r="K653" s="99" t="s">
        <v>6</v>
      </c>
      <c r="L653" s="99" t="s">
        <v>708</v>
      </c>
      <c r="M653" s="99">
        <v>450</v>
      </c>
      <c r="N653" s="99" t="s">
        <v>709</v>
      </c>
      <c r="O653" s="99" t="s">
        <v>116</v>
      </c>
      <c r="P653" s="99" t="s">
        <v>117</v>
      </c>
      <c r="Q653" s="99">
        <v>2</v>
      </c>
      <c r="R653" s="99">
        <v>500</v>
      </c>
      <c r="S653" s="99">
        <v>11.826000000000001</v>
      </c>
      <c r="T653" s="99">
        <v>50</v>
      </c>
    </row>
    <row r="654" spans="1:20" ht="33" thickTop="1" thickBot="1">
      <c r="A654" s="122" t="s">
        <v>158</v>
      </c>
      <c r="B654" s="122" t="s">
        <v>740</v>
      </c>
      <c r="C654" s="101" t="s">
        <v>37</v>
      </c>
      <c r="D654" s="102">
        <v>404.37599999999992</v>
      </c>
      <c r="E654" s="175">
        <f t="shared" si="42"/>
        <v>404.37599999999992</v>
      </c>
      <c r="F654" s="26"/>
      <c r="G654" s="103"/>
      <c r="H654" s="104">
        <f t="shared" si="40"/>
        <v>0</v>
      </c>
      <c r="I654" s="105">
        <f t="shared" si="41"/>
        <v>0</v>
      </c>
      <c r="J654" s="29"/>
      <c r="K654" s="106" t="s">
        <v>6</v>
      </c>
      <c r="L654" s="106" t="s">
        <v>708</v>
      </c>
      <c r="M654" s="106">
        <v>450</v>
      </c>
      <c r="N654" s="106" t="s">
        <v>709</v>
      </c>
      <c r="O654" s="106" t="s">
        <v>116</v>
      </c>
      <c r="P654" s="106" t="s">
        <v>117</v>
      </c>
      <c r="Q654" s="106">
        <v>2</v>
      </c>
      <c r="R654" s="106">
        <v>500</v>
      </c>
      <c r="S654" s="106">
        <v>11.826000000000001</v>
      </c>
      <c r="T654" s="106">
        <v>50</v>
      </c>
    </row>
    <row r="655" spans="1:20" ht="26.25" thickTop="1">
      <c r="A655" s="87" t="s">
        <v>741</v>
      </c>
      <c r="B655" s="87" t="s">
        <v>742</v>
      </c>
      <c r="C655" s="88" t="s">
        <v>37</v>
      </c>
      <c r="D655" s="88">
        <v>335.09999999999997</v>
      </c>
      <c r="E655" s="173">
        <f t="shared" si="42"/>
        <v>335.09999999999997</v>
      </c>
      <c r="F655" s="26"/>
      <c r="G655" s="89"/>
      <c r="H655" s="90">
        <f t="shared" si="40"/>
        <v>0</v>
      </c>
      <c r="I655" s="91">
        <f t="shared" si="41"/>
        <v>0</v>
      </c>
      <c r="J655" s="29"/>
      <c r="K655" s="92" t="s">
        <v>6</v>
      </c>
      <c r="L655" s="92" t="s">
        <v>708</v>
      </c>
      <c r="M655" s="92">
        <v>450</v>
      </c>
      <c r="N655" s="92" t="s">
        <v>709</v>
      </c>
      <c r="O655" s="92" t="s">
        <v>116</v>
      </c>
      <c r="P655" s="92" t="s">
        <v>117</v>
      </c>
      <c r="Q655" s="92">
        <v>2</v>
      </c>
      <c r="R655" s="92">
        <v>500</v>
      </c>
      <c r="S655" s="92">
        <v>11.826000000000001</v>
      </c>
      <c r="T655" s="92">
        <v>50</v>
      </c>
    </row>
    <row r="656" spans="1:20" ht="25.5">
      <c r="A656" s="87" t="s">
        <v>736</v>
      </c>
      <c r="B656" s="87" t="s">
        <v>737</v>
      </c>
      <c r="C656" s="88" t="s">
        <v>37</v>
      </c>
      <c r="D656" s="88">
        <v>27.179999999999996</v>
      </c>
      <c r="E656" s="180">
        <f t="shared" si="42"/>
        <v>27.179999999999996</v>
      </c>
      <c r="F656" s="26"/>
      <c r="G656" s="89"/>
      <c r="H656" s="90">
        <f t="shared" si="40"/>
        <v>0</v>
      </c>
      <c r="I656" s="91">
        <f t="shared" si="41"/>
        <v>0</v>
      </c>
      <c r="J656" s="29"/>
      <c r="K656" s="92" t="s">
        <v>6</v>
      </c>
      <c r="L656" s="92" t="s">
        <v>708</v>
      </c>
      <c r="M656" s="92">
        <v>450</v>
      </c>
      <c r="N656" s="92" t="s">
        <v>709</v>
      </c>
      <c r="O656" s="92" t="s">
        <v>116</v>
      </c>
      <c r="P656" s="92" t="s">
        <v>117</v>
      </c>
      <c r="Q656" s="92">
        <v>2</v>
      </c>
      <c r="R656" s="92">
        <v>500</v>
      </c>
      <c r="S656" s="92">
        <v>11.826000000000001</v>
      </c>
      <c r="T656" s="92">
        <v>50</v>
      </c>
    </row>
    <row r="657" spans="1:20" ht="26.25" thickBot="1">
      <c r="A657" s="94" t="s">
        <v>743</v>
      </c>
      <c r="B657" s="94" t="s">
        <v>744</v>
      </c>
      <c r="C657" s="95" t="s">
        <v>37</v>
      </c>
      <c r="D657" s="95">
        <v>42.095999999999997</v>
      </c>
      <c r="E657" s="181">
        <f t="shared" si="42"/>
        <v>42.095999999999997</v>
      </c>
      <c r="F657" s="26"/>
      <c r="G657" s="96"/>
      <c r="H657" s="97">
        <f t="shared" si="40"/>
        <v>0</v>
      </c>
      <c r="I657" s="98">
        <f t="shared" si="41"/>
        <v>0</v>
      </c>
      <c r="J657" s="29"/>
      <c r="K657" s="99" t="s">
        <v>6</v>
      </c>
      <c r="L657" s="99" t="s">
        <v>708</v>
      </c>
      <c r="M657" s="99">
        <v>450</v>
      </c>
      <c r="N657" s="99" t="s">
        <v>709</v>
      </c>
      <c r="O657" s="99" t="s">
        <v>116</v>
      </c>
      <c r="P657" s="99" t="s">
        <v>117</v>
      </c>
      <c r="Q657" s="99">
        <v>2</v>
      </c>
      <c r="R657" s="99">
        <v>500</v>
      </c>
      <c r="S657" s="99">
        <v>11.826000000000001</v>
      </c>
      <c r="T657" s="99">
        <v>50</v>
      </c>
    </row>
    <row r="658" spans="1:20" ht="33" thickTop="1" thickBot="1">
      <c r="A658" s="122" t="s">
        <v>159</v>
      </c>
      <c r="B658" s="122" t="s">
        <v>745</v>
      </c>
      <c r="C658" s="101" t="s">
        <v>37</v>
      </c>
      <c r="D658" s="102">
        <v>421.03199999999993</v>
      </c>
      <c r="E658" s="175">
        <f t="shared" si="42"/>
        <v>421.03199999999993</v>
      </c>
      <c r="F658" s="26"/>
      <c r="G658" s="103"/>
      <c r="H658" s="104">
        <f t="shared" si="40"/>
        <v>0</v>
      </c>
      <c r="I658" s="105">
        <f t="shared" si="41"/>
        <v>0</v>
      </c>
      <c r="J658" s="29"/>
      <c r="K658" s="106" t="s">
        <v>6</v>
      </c>
      <c r="L658" s="106" t="s">
        <v>708</v>
      </c>
      <c r="M658" s="106">
        <v>500</v>
      </c>
      <c r="N658" s="106" t="s">
        <v>709</v>
      </c>
      <c r="O658" s="106" t="s">
        <v>116</v>
      </c>
      <c r="P658" s="106" t="s">
        <v>117</v>
      </c>
      <c r="Q658" s="106">
        <v>2</v>
      </c>
      <c r="R658" s="106">
        <v>500</v>
      </c>
      <c r="S658" s="106">
        <v>13.08</v>
      </c>
      <c r="T658" s="106">
        <v>50</v>
      </c>
    </row>
    <row r="659" spans="1:20" ht="39" thickTop="1">
      <c r="A659" s="87" t="s">
        <v>746</v>
      </c>
      <c r="B659" s="87" t="s">
        <v>747</v>
      </c>
      <c r="C659" s="88" t="s">
        <v>37</v>
      </c>
      <c r="D659" s="88">
        <v>351.75599999999997</v>
      </c>
      <c r="E659" s="173">
        <f t="shared" si="42"/>
        <v>351.75599999999997</v>
      </c>
      <c r="F659" s="26"/>
      <c r="G659" s="89"/>
      <c r="H659" s="90">
        <f t="shared" si="40"/>
        <v>0</v>
      </c>
      <c r="I659" s="91">
        <f t="shared" si="41"/>
        <v>0</v>
      </c>
      <c r="J659" s="29"/>
      <c r="K659" s="92" t="s">
        <v>6</v>
      </c>
      <c r="L659" s="92" t="s">
        <v>708</v>
      </c>
      <c r="M659" s="92">
        <v>500</v>
      </c>
      <c r="N659" s="92" t="s">
        <v>709</v>
      </c>
      <c r="O659" s="92" t="s">
        <v>116</v>
      </c>
      <c r="P659" s="92" t="s">
        <v>117</v>
      </c>
      <c r="Q659" s="92">
        <v>2</v>
      </c>
      <c r="R659" s="92">
        <v>500</v>
      </c>
      <c r="S659" s="92">
        <v>13.08</v>
      </c>
      <c r="T659" s="92">
        <v>50</v>
      </c>
    </row>
    <row r="660" spans="1:20" ht="25.5">
      <c r="A660" s="87" t="s">
        <v>736</v>
      </c>
      <c r="B660" s="87" t="s">
        <v>737</v>
      </c>
      <c r="C660" s="88" t="s">
        <v>37</v>
      </c>
      <c r="D660" s="88">
        <v>27.179999999999996</v>
      </c>
      <c r="E660" s="180">
        <f t="shared" si="42"/>
        <v>27.179999999999996</v>
      </c>
      <c r="F660" s="26"/>
      <c r="G660" s="89"/>
      <c r="H660" s="90">
        <f t="shared" si="40"/>
        <v>0</v>
      </c>
      <c r="I660" s="91">
        <f t="shared" si="41"/>
        <v>0</v>
      </c>
      <c r="J660" s="29"/>
      <c r="K660" s="92" t="s">
        <v>6</v>
      </c>
      <c r="L660" s="92" t="s">
        <v>708</v>
      </c>
      <c r="M660" s="92">
        <v>500</v>
      </c>
      <c r="N660" s="92" t="s">
        <v>709</v>
      </c>
      <c r="O660" s="92" t="s">
        <v>116</v>
      </c>
      <c r="P660" s="92" t="s">
        <v>117</v>
      </c>
      <c r="Q660" s="92">
        <v>2</v>
      </c>
      <c r="R660" s="92">
        <v>500</v>
      </c>
      <c r="S660" s="92">
        <v>13.08</v>
      </c>
      <c r="T660" s="92">
        <v>50</v>
      </c>
    </row>
    <row r="661" spans="1:20" ht="26.25" thickBot="1">
      <c r="A661" s="94" t="s">
        <v>738</v>
      </c>
      <c r="B661" s="94" t="s">
        <v>739</v>
      </c>
      <c r="C661" s="95" t="s">
        <v>37</v>
      </c>
      <c r="D661" s="95">
        <v>42.095999999999997</v>
      </c>
      <c r="E661" s="181">
        <f t="shared" si="42"/>
        <v>42.095999999999997</v>
      </c>
      <c r="F661" s="26"/>
      <c r="G661" s="96"/>
      <c r="H661" s="97">
        <f t="shared" si="40"/>
        <v>0</v>
      </c>
      <c r="I661" s="98">
        <f t="shared" si="41"/>
        <v>0</v>
      </c>
      <c r="J661" s="29"/>
      <c r="K661" s="99" t="s">
        <v>6</v>
      </c>
      <c r="L661" s="99" t="s">
        <v>708</v>
      </c>
      <c r="M661" s="99">
        <v>500</v>
      </c>
      <c r="N661" s="99" t="s">
        <v>709</v>
      </c>
      <c r="O661" s="99" t="s">
        <v>116</v>
      </c>
      <c r="P661" s="99" t="s">
        <v>117</v>
      </c>
      <c r="Q661" s="99">
        <v>2</v>
      </c>
      <c r="R661" s="99">
        <v>500</v>
      </c>
      <c r="S661" s="99">
        <v>13.08</v>
      </c>
      <c r="T661" s="99">
        <v>50</v>
      </c>
    </row>
    <row r="662" spans="1:20" ht="33" thickTop="1" thickBot="1">
      <c r="A662" s="122" t="s">
        <v>160</v>
      </c>
      <c r="B662" s="122" t="s">
        <v>748</v>
      </c>
      <c r="C662" s="101" t="s">
        <v>37</v>
      </c>
      <c r="D662" s="102">
        <v>421.03199999999993</v>
      </c>
      <c r="E662" s="175">
        <f t="shared" si="42"/>
        <v>421.03199999999993</v>
      </c>
      <c r="F662" s="26"/>
      <c r="G662" s="103"/>
      <c r="H662" s="104">
        <f t="shared" si="40"/>
        <v>0</v>
      </c>
      <c r="I662" s="105">
        <f>IF(G662*E662&gt;0,G662*E662,0)*$E$4*1.01</f>
        <v>0</v>
      </c>
      <c r="J662" s="29"/>
      <c r="K662" s="106" t="s">
        <v>6</v>
      </c>
      <c r="L662" s="106" t="s">
        <v>708</v>
      </c>
      <c r="M662" s="106">
        <v>500</v>
      </c>
      <c r="N662" s="106" t="s">
        <v>709</v>
      </c>
      <c r="O662" s="106" t="s">
        <v>116</v>
      </c>
      <c r="P662" s="106" t="s">
        <v>117</v>
      </c>
      <c r="Q662" s="106">
        <v>2</v>
      </c>
      <c r="R662" s="106">
        <v>500</v>
      </c>
      <c r="S662" s="106">
        <v>13.08</v>
      </c>
      <c r="T662" s="106">
        <v>50</v>
      </c>
    </row>
    <row r="663" spans="1:20" ht="26.25" thickTop="1">
      <c r="A663" s="87" t="s">
        <v>749</v>
      </c>
      <c r="B663" s="87" t="s">
        <v>750</v>
      </c>
      <c r="C663" s="88" t="s">
        <v>37</v>
      </c>
      <c r="D663" s="88">
        <v>351.75599999999997</v>
      </c>
      <c r="E663" s="173">
        <f t="shared" si="42"/>
        <v>351.75599999999997</v>
      </c>
      <c r="F663" s="26"/>
      <c r="G663" s="89"/>
      <c r="H663" s="90">
        <f t="shared" si="40"/>
        <v>0</v>
      </c>
      <c r="I663" s="91">
        <f t="shared" si="41"/>
        <v>0</v>
      </c>
      <c r="J663" s="29"/>
      <c r="K663" s="92" t="s">
        <v>6</v>
      </c>
      <c r="L663" s="92" t="s">
        <v>708</v>
      </c>
      <c r="M663" s="92">
        <v>500</v>
      </c>
      <c r="N663" s="92" t="s">
        <v>709</v>
      </c>
      <c r="O663" s="92" t="s">
        <v>116</v>
      </c>
      <c r="P663" s="92" t="s">
        <v>117</v>
      </c>
      <c r="Q663" s="92">
        <v>2</v>
      </c>
      <c r="R663" s="92">
        <v>500</v>
      </c>
      <c r="S663" s="92">
        <v>13.08</v>
      </c>
      <c r="T663" s="92">
        <v>50</v>
      </c>
    </row>
    <row r="664" spans="1:20" ht="25.5">
      <c r="A664" s="87" t="s">
        <v>736</v>
      </c>
      <c r="B664" s="87" t="s">
        <v>737</v>
      </c>
      <c r="C664" s="88" t="s">
        <v>37</v>
      </c>
      <c r="D664" s="88">
        <v>27.179999999999996</v>
      </c>
      <c r="E664" s="180">
        <f t="shared" si="42"/>
        <v>27.179999999999996</v>
      </c>
      <c r="F664" s="26"/>
      <c r="G664" s="89"/>
      <c r="H664" s="90">
        <f t="shared" si="40"/>
        <v>0</v>
      </c>
      <c r="I664" s="91">
        <f t="shared" si="41"/>
        <v>0</v>
      </c>
      <c r="J664" s="29"/>
      <c r="K664" s="92" t="s">
        <v>6</v>
      </c>
      <c r="L664" s="92" t="s">
        <v>708</v>
      </c>
      <c r="M664" s="92">
        <v>500</v>
      </c>
      <c r="N664" s="92" t="s">
        <v>709</v>
      </c>
      <c r="O664" s="92" t="s">
        <v>116</v>
      </c>
      <c r="P664" s="92" t="s">
        <v>117</v>
      </c>
      <c r="Q664" s="92">
        <v>2</v>
      </c>
      <c r="R664" s="92">
        <v>500</v>
      </c>
      <c r="S664" s="92">
        <v>13.08</v>
      </c>
      <c r="T664" s="92">
        <v>50</v>
      </c>
    </row>
    <row r="665" spans="1:20" ht="26.25" thickBot="1">
      <c r="A665" s="94" t="s">
        <v>743</v>
      </c>
      <c r="B665" s="94" t="s">
        <v>744</v>
      </c>
      <c r="C665" s="95" t="s">
        <v>37</v>
      </c>
      <c r="D665" s="95">
        <v>42.095999999999997</v>
      </c>
      <c r="E665" s="181">
        <f t="shared" si="42"/>
        <v>42.095999999999997</v>
      </c>
      <c r="F665" s="26"/>
      <c r="G665" s="96"/>
      <c r="H665" s="97">
        <f t="shared" si="40"/>
        <v>0</v>
      </c>
      <c r="I665" s="98">
        <f t="shared" si="41"/>
        <v>0</v>
      </c>
      <c r="J665" s="29"/>
      <c r="K665" s="99" t="s">
        <v>6</v>
      </c>
      <c r="L665" s="99" t="s">
        <v>708</v>
      </c>
      <c r="M665" s="99">
        <v>500</v>
      </c>
      <c r="N665" s="99" t="s">
        <v>709</v>
      </c>
      <c r="O665" s="99" t="s">
        <v>116</v>
      </c>
      <c r="P665" s="99" t="s">
        <v>117</v>
      </c>
      <c r="Q665" s="99">
        <v>2</v>
      </c>
      <c r="R665" s="99">
        <v>500</v>
      </c>
      <c r="S665" s="99">
        <v>13.08</v>
      </c>
      <c r="T665" s="99">
        <v>50</v>
      </c>
    </row>
    <row r="666" spans="1:20" ht="33" thickTop="1" thickBot="1">
      <c r="A666" s="122" t="s">
        <v>161</v>
      </c>
      <c r="B666" s="122" t="s">
        <v>751</v>
      </c>
      <c r="C666" s="101" t="s">
        <v>37</v>
      </c>
      <c r="D666" s="102">
        <v>438.97199999999992</v>
      </c>
      <c r="E666" s="175">
        <f t="shared" si="42"/>
        <v>438.97199999999992</v>
      </c>
      <c r="F666" s="26"/>
      <c r="G666" s="103"/>
      <c r="H666" s="104">
        <f t="shared" si="40"/>
        <v>0</v>
      </c>
      <c r="I666" s="105">
        <f t="shared" si="41"/>
        <v>0</v>
      </c>
      <c r="J666" s="29"/>
      <c r="K666" s="106" t="s">
        <v>6</v>
      </c>
      <c r="L666" s="106" t="s">
        <v>708</v>
      </c>
      <c r="M666" s="106">
        <v>600</v>
      </c>
      <c r="N666" s="106" t="s">
        <v>709</v>
      </c>
      <c r="O666" s="106" t="s">
        <v>116</v>
      </c>
      <c r="P666" s="106" t="s">
        <v>117</v>
      </c>
      <c r="Q666" s="106">
        <v>2</v>
      </c>
      <c r="R666" s="106">
        <v>500</v>
      </c>
      <c r="S666" s="106">
        <v>13.826000000000001</v>
      </c>
      <c r="T666" s="106">
        <v>50</v>
      </c>
    </row>
    <row r="667" spans="1:20" ht="39" thickTop="1">
      <c r="A667" s="87" t="s">
        <v>752</v>
      </c>
      <c r="B667" s="87" t="s">
        <v>753</v>
      </c>
      <c r="C667" s="88" t="s">
        <v>37</v>
      </c>
      <c r="D667" s="88">
        <v>369.69599999999997</v>
      </c>
      <c r="E667" s="173">
        <f t="shared" si="42"/>
        <v>369.69599999999997</v>
      </c>
      <c r="F667" s="26"/>
      <c r="G667" s="89"/>
      <c r="H667" s="90">
        <f t="shared" si="40"/>
        <v>0</v>
      </c>
      <c r="I667" s="91">
        <f t="shared" si="41"/>
        <v>0</v>
      </c>
      <c r="J667" s="29"/>
      <c r="K667" s="92" t="s">
        <v>6</v>
      </c>
      <c r="L667" s="92" t="s">
        <v>708</v>
      </c>
      <c r="M667" s="92">
        <v>600</v>
      </c>
      <c r="N667" s="92" t="s">
        <v>709</v>
      </c>
      <c r="O667" s="92" t="s">
        <v>116</v>
      </c>
      <c r="P667" s="92" t="s">
        <v>117</v>
      </c>
      <c r="Q667" s="92">
        <v>2</v>
      </c>
      <c r="R667" s="92">
        <v>500</v>
      </c>
      <c r="S667" s="92">
        <v>13.826000000000001</v>
      </c>
      <c r="T667" s="92">
        <v>50</v>
      </c>
    </row>
    <row r="668" spans="1:20" ht="25.5">
      <c r="A668" s="87" t="s">
        <v>736</v>
      </c>
      <c r="B668" s="87" t="s">
        <v>737</v>
      </c>
      <c r="C668" s="88" t="s">
        <v>37</v>
      </c>
      <c r="D668" s="88">
        <v>27.179999999999996</v>
      </c>
      <c r="E668" s="180">
        <f t="shared" si="42"/>
        <v>27.179999999999996</v>
      </c>
      <c r="F668" s="26"/>
      <c r="G668" s="89"/>
      <c r="H668" s="90">
        <f t="shared" si="40"/>
        <v>0</v>
      </c>
      <c r="I668" s="91">
        <f t="shared" si="41"/>
        <v>0</v>
      </c>
      <c r="J668" s="29"/>
      <c r="K668" s="92" t="s">
        <v>6</v>
      </c>
      <c r="L668" s="92" t="s">
        <v>708</v>
      </c>
      <c r="M668" s="92">
        <v>600</v>
      </c>
      <c r="N668" s="92" t="s">
        <v>709</v>
      </c>
      <c r="O668" s="92" t="s">
        <v>116</v>
      </c>
      <c r="P668" s="92" t="s">
        <v>117</v>
      </c>
      <c r="Q668" s="92">
        <v>2</v>
      </c>
      <c r="R668" s="92">
        <v>500</v>
      </c>
      <c r="S668" s="92">
        <v>13.826000000000001</v>
      </c>
      <c r="T668" s="92">
        <v>50</v>
      </c>
    </row>
    <row r="669" spans="1:20" ht="26.25" thickBot="1">
      <c r="A669" s="94" t="s">
        <v>738</v>
      </c>
      <c r="B669" s="94" t="s">
        <v>739</v>
      </c>
      <c r="C669" s="95" t="s">
        <v>37</v>
      </c>
      <c r="D669" s="95">
        <v>42.095999999999997</v>
      </c>
      <c r="E669" s="181">
        <f t="shared" si="42"/>
        <v>42.095999999999997</v>
      </c>
      <c r="F669" s="26"/>
      <c r="G669" s="96"/>
      <c r="H669" s="97">
        <f t="shared" si="40"/>
        <v>0</v>
      </c>
      <c r="I669" s="98">
        <f t="shared" si="41"/>
        <v>0</v>
      </c>
      <c r="J669" s="29"/>
      <c r="K669" s="99" t="s">
        <v>6</v>
      </c>
      <c r="L669" s="99" t="s">
        <v>708</v>
      </c>
      <c r="M669" s="99">
        <v>600</v>
      </c>
      <c r="N669" s="99" t="s">
        <v>709</v>
      </c>
      <c r="O669" s="99" t="s">
        <v>116</v>
      </c>
      <c r="P669" s="99" t="s">
        <v>117</v>
      </c>
      <c r="Q669" s="99">
        <v>2</v>
      </c>
      <c r="R669" s="99">
        <v>500</v>
      </c>
      <c r="S669" s="99">
        <v>13.826000000000001</v>
      </c>
      <c r="T669" s="99">
        <v>50</v>
      </c>
    </row>
    <row r="670" spans="1:20" ht="33" thickTop="1" thickBot="1">
      <c r="A670" s="122" t="s">
        <v>162</v>
      </c>
      <c r="B670" s="122" t="s">
        <v>754</v>
      </c>
      <c r="C670" s="101" t="s">
        <v>37</v>
      </c>
      <c r="D670" s="102">
        <v>438.97199999999992</v>
      </c>
      <c r="E670" s="175">
        <f t="shared" si="42"/>
        <v>438.97199999999992</v>
      </c>
      <c r="F670" s="26"/>
      <c r="G670" s="103"/>
      <c r="H670" s="104">
        <f t="shared" si="40"/>
        <v>0</v>
      </c>
      <c r="I670" s="105">
        <f t="shared" si="41"/>
        <v>0</v>
      </c>
      <c r="J670" s="29"/>
      <c r="K670" s="106" t="s">
        <v>6</v>
      </c>
      <c r="L670" s="106" t="s">
        <v>708</v>
      </c>
      <c r="M670" s="106">
        <v>600</v>
      </c>
      <c r="N670" s="106" t="s">
        <v>709</v>
      </c>
      <c r="O670" s="106" t="s">
        <v>116</v>
      </c>
      <c r="P670" s="106" t="s">
        <v>117</v>
      </c>
      <c r="Q670" s="106">
        <v>2</v>
      </c>
      <c r="R670" s="106">
        <v>500</v>
      </c>
      <c r="S670" s="106">
        <v>13.826000000000001</v>
      </c>
      <c r="T670" s="106">
        <v>50</v>
      </c>
    </row>
    <row r="671" spans="1:20" ht="26.25" thickTop="1">
      <c r="A671" s="87" t="s">
        <v>755</v>
      </c>
      <c r="B671" s="87" t="s">
        <v>756</v>
      </c>
      <c r="C671" s="88" t="s">
        <v>37</v>
      </c>
      <c r="D671" s="88">
        <v>369.69599999999997</v>
      </c>
      <c r="E671" s="173">
        <f t="shared" si="42"/>
        <v>369.69599999999997</v>
      </c>
      <c r="F671" s="26"/>
      <c r="G671" s="89"/>
      <c r="H671" s="90">
        <f t="shared" si="40"/>
        <v>0</v>
      </c>
      <c r="I671" s="91">
        <f t="shared" si="41"/>
        <v>0</v>
      </c>
      <c r="J671" s="29"/>
      <c r="K671" s="92" t="s">
        <v>6</v>
      </c>
      <c r="L671" s="92" t="s">
        <v>708</v>
      </c>
      <c r="M671" s="92">
        <v>600</v>
      </c>
      <c r="N671" s="92" t="s">
        <v>709</v>
      </c>
      <c r="O671" s="92" t="s">
        <v>116</v>
      </c>
      <c r="P671" s="92" t="s">
        <v>117</v>
      </c>
      <c r="Q671" s="92">
        <v>2</v>
      </c>
      <c r="R671" s="92">
        <v>500</v>
      </c>
      <c r="S671" s="92">
        <v>13.826000000000001</v>
      </c>
      <c r="T671" s="92">
        <v>50</v>
      </c>
    </row>
    <row r="672" spans="1:20" ht="25.5">
      <c r="A672" s="87" t="s">
        <v>736</v>
      </c>
      <c r="B672" s="87" t="s">
        <v>737</v>
      </c>
      <c r="C672" s="88" t="s">
        <v>37</v>
      </c>
      <c r="D672" s="88">
        <v>27.179999999999996</v>
      </c>
      <c r="E672" s="180">
        <f t="shared" si="42"/>
        <v>27.179999999999996</v>
      </c>
      <c r="F672" s="26"/>
      <c r="G672" s="89"/>
      <c r="H672" s="90">
        <f t="shared" si="40"/>
        <v>0</v>
      </c>
      <c r="I672" s="91">
        <f t="shared" si="41"/>
        <v>0</v>
      </c>
      <c r="J672" s="29"/>
      <c r="K672" s="92" t="s">
        <v>6</v>
      </c>
      <c r="L672" s="92" t="s">
        <v>708</v>
      </c>
      <c r="M672" s="92">
        <v>600</v>
      </c>
      <c r="N672" s="92" t="s">
        <v>709</v>
      </c>
      <c r="O672" s="92" t="s">
        <v>116</v>
      </c>
      <c r="P672" s="92" t="s">
        <v>117</v>
      </c>
      <c r="Q672" s="92">
        <v>2</v>
      </c>
      <c r="R672" s="92">
        <v>500</v>
      </c>
      <c r="S672" s="92">
        <v>13.826000000000001</v>
      </c>
      <c r="T672" s="92">
        <v>50</v>
      </c>
    </row>
    <row r="673" spans="1:20" ht="26.25" thickBot="1">
      <c r="A673" s="94" t="s">
        <v>743</v>
      </c>
      <c r="B673" s="94" t="s">
        <v>744</v>
      </c>
      <c r="C673" s="95" t="s">
        <v>37</v>
      </c>
      <c r="D673" s="95">
        <v>42.095999999999997</v>
      </c>
      <c r="E673" s="181">
        <f t="shared" si="42"/>
        <v>42.095999999999997</v>
      </c>
      <c r="F673" s="26"/>
      <c r="G673" s="96"/>
      <c r="H673" s="97">
        <f t="shared" si="40"/>
        <v>0</v>
      </c>
      <c r="I673" s="98">
        <f t="shared" si="41"/>
        <v>0</v>
      </c>
      <c r="J673" s="29"/>
      <c r="K673" s="99" t="s">
        <v>6</v>
      </c>
      <c r="L673" s="99" t="s">
        <v>708</v>
      </c>
      <c r="M673" s="99">
        <v>600</v>
      </c>
      <c r="N673" s="99" t="s">
        <v>709</v>
      </c>
      <c r="O673" s="99" t="s">
        <v>116</v>
      </c>
      <c r="P673" s="99" t="s">
        <v>117</v>
      </c>
      <c r="Q673" s="99">
        <v>2</v>
      </c>
      <c r="R673" s="99">
        <v>500</v>
      </c>
      <c r="S673" s="99">
        <v>13.826000000000001</v>
      </c>
      <c r="T673" s="99">
        <v>50</v>
      </c>
    </row>
    <row r="674" spans="1:20" ht="33" thickTop="1" thickBot="1">
      <c r="A674" s="122" t="s">
        <v>163</v>
      </c>
      <c r="B674" s="122" t="s">
        <v>757</v>
      </c>
      <c r="C674" s="101" t="s">
        <v>37</v>
      </c>
      <c r="D674" s="102">
        <v>390.3719999999999</v>
      </c>
      <c r="E674" s="175">
        <f t="shared" si="42"/>
        <v>390.3719999999999</v>
      </c>
      <c r="F674" s="26"/>
      <c r="G674" s="103"/>
      <c r="H674" s="104">
        <f t="shared" si="40"/>
        <v>0</v>
      </c>
      <c r="I674" s="105">
        <f t="shared" si="41"/>
        <v>0</v>
      </c>
      <c r="J674" s="29"/>
      <c r="K674" s="106" t="s">
        <v>6</v>
      </c>
      <c r="L674" s="106" t="s">
        <v>708</v>
      </c>
      <c r="M674" s="106">
        <v>450</v>
      </c>
      <c r="N674" s="106" t="s">
        <v>709</v>
      </c>
      <c r="O674" s="106" t="s">
        <v>114</v>
      </c>
      <c r="P674" s="106" t="s">
        <v>115</v>
      </c>
      <c r="Q674" s="106">
        <v>2</v>
      </c>
      <c r="R674" s="106">
        <v>500</v>
      </c>
      <c r="S674" s="106">
        <v>11.826000000000001</v>
      </c>
      <c r="T674" s="106">
        <v>50</v>
      </c>
    </row>
    <row r="675" spans="1:20" ht="26.25" thickTop="1">
      <c r="A675" s="87" t="s">
        <v>758</v>
      </c>
      <c r="B675" s="87" t="s">
        <v>759</v>
      </c>
      <c r="C675" s="88" t="s">
        <v>37</v>
      </c>
      <c r="D675" s="88">
        <v>321.09599999999995</v>
      </c>
      <c r="E675" s="173">
        <f t="shared" si="42"/>
        <v>321.09599999999995</v>
      </c>
      <c r="F675" s="26"/>
      <c r="G675" s="89"/>
      <c r="H675" s="90">
        <f t="shared" si="40"/>
        <v>0</v>
      </c>
      <c r="I675" s="91">
        <f t="shared" si="41"/>
        <v>0</v>
      </c>
      <c r="J675" s="29"/>
      <c r="K675" s="92" t="s">
        <v>6</v>
      </c>
      <c r="L675" s="92" t="s">
        <v>708</v>
      </c>
      <c r="M675" s="92">
        <v>450</v>
      </c>
      <c r="N675" s="92" t="s">
        <v>709</v>
      </c>
      <c r="O675" s="92" t="s">
        <v>114</v>
      </c>
      <c r="P675" s="92" t="s">
        <v>115</v>
      </c>
      <c r="Q675" s="92">
        <v>2</v>
      </c>
      <c r="R675" s="92">
        <v>500</v>
      </c>
      <c r="S675" s="92">
        <v>11.826000000000001</v>
      </c>
      <c r="T675" s="92">
        <v>50</v>
      </c>
    </row>
    <row r="676" spans="1:20" ht="25.5">
      <c r="A676" s="87" t="s">
        <v>712</v>
      </c>
      <c r="B676" s="87" t="s">
        <v>713</v>
      </c>
      <c r="C676" s="88" t="s">
        <v>37</v>
      </c>
      <c r="D676" s="88">
        <v>27.179999999999996</v>
      </c>
      <c r="E676" s="180">
        <f t="shared" si="42"/>
        <v>27.179999999999996</v>
      </c>
      <c r="F676" s="26"/>
      <c r="G676" s="89"/>
      <c r="H676" s="90">
        <f t="shared" si="40"/>
        <v>0</v>
      </c>
      <c r="I676" s="91">
        <f t="shared" si="41"/>
        <v>0</v>
      </c>
      <c r="J676" s="29"/>
      <c r="K676" s="92" t="s">
        <v>6</v>
      </c>
      <c r="L676" s="92" t="s">
        <v>708</v>
      </c>
      <c r="M676" s="92">
        <v>450</v>
      </c>
      <c r="N676" s="92" t="s">
        <v>709</v>
      </c>
      <c r="O676" s="92" t="s">
        <v>114</v>
      </c>
      <c r="P676" s="92" t="s">
        <v>115</v>
      </c>
      <c r="Q676" s="92">
        <v>2</v>
      </c>
      <c r="R676" s="92">
        <v>500</v>
      </c>
      <c r="S676" s="92">
        <v>11.826000000000001</v>
      </c>
      <c r="T676" s="92">
        <v>50</v>
      </c>
    </row>
    <row r="677" spans="1:20" ht="26.25" thickBot="1">
      <c r="A677" s="94" t="s">
        <v>714</v>
      </c>
      <c r="B677" s="94" t="s">
        <v>715</v>
      </c>
      <c r="C677" s="95" t="s">
        <v>37</v>
      </c>
      <c r="D677" s="95">
        <v>42.095999999999997</v>
      </c>
      <c r="E677" s="181">
        <f t="shared" si="42"/>
        <v>42.095999999999997</v>
      </c>
      <c r="F677" s="26"/>
      <c r="G677" s="96"/>
      <c r="H677" s="97">
        <f t="shared" si="40"/>
        <v>0</v>
      </c>
      <c r="I677" s="98">
        <f t="shared" si="41"/>
        <v>0</v>
      </c>
      <c r="J677" s="29"/>
      <c r="K677" s="99" t="s">
        <v>6</v>
      </c>
      <c r="L677" s="99" t="s">
        <v>708</v>
      </c>
      <c r="M677" s="99">
        <v>450</v>
      </c>
      <c r="N677" s="99" t="s">
        <v>709</v>
      </c>
      <c r="O677" s="99" t="s">
        <v>114</v>
      </c>
      <c r="P677" s="99" t="s">
        <v>115</v>
      </c>
      <c r="Q677" s="99">
        <v>2</v>
      </c>
      <c r="R677" s="99">
        <v>500</v>
      </c>
      <c r="S677" s="99">
        <v>11.826000000000001</v>
      </c>
      <c r="T677" s="99">
        <v>50</v>
      </c>
    </row>
    <row r="678" spans="1:20" ht="33" thickTop="1" thickBot="1">
      <c r="A678" s="122" t="s">
        <v>164</v>
      </c>
      <c r="B678" s="122" t="s">
        <v>760</v>
      </c>
      <c r="C678" s="101" t="s">
        <v>37</v>
      </c>
      <c r="D678" s="102">
        <v>390.3719999999999</v>
      </c>
      <c r="E678" s="175">
        <f t="shared" si="42"/>
        <v>390.3719999999999</v>
      </c>
      <c r="F678" s="26"/>
      <c r="G678" s="103"/>
      <c r="H678" s="104">
        <f t="shared" si="40"/>
        <v>0</v>
      </c>
      <c r="I678" s="105">
        <f t="shared" si="41"/>
        <v>0</v>
      </c>
      <c r="J678" s="29"/>
      <c r="K678" s="106" t="s">
        <v>6</v>
      </c>
      <c r="L678" s="106" t="s">
        <v>708</v>
      </c>
      <c r="M678" s="106">
        <v>450</v>
      </c>
      <c r="N678" s="106" t="s">
        <v>709</v>
      </c>
      <c r="O678" s="106" t="s">
        <v>114</v>
      </c>
      <c r="P678" s="106" t="s">
        <v>115</v>
      </c>
      <c r="Q678" s="106">
        <v>2</v>
      </c>
      <c r="R678" s="106">
        <v>500</v>
      </c>
      <c r="S678" s="106">
        <v>11.826000000000001</v>
      </c>
      <c r="T678" s="106">
        <v>50</v>
      </c>
    </row>
    <row r="679" spans="1:20" ht="26.25" thickTop="1">
      <c r="A679" s="87" t="s">
        <v>761</v>
      </c>
      <c r="B679" s="87" t="s">
        <v>762</v>
      </c>
      <c r="C679" s="88" t="s">
        <v>37</v>
      </c>
      <c r="D679" s="88">
        <v>321.09599999999995</v>
      </c>
      <c r="E679" s="173">
        <f t="shared" si="42"/>
        <v>321.09599999999995</v>
      </c>
      <c r="F679" s="26"/>
      <c r="G679" s="89"/>
      <c r="H679" s="90">
        <f t="shared" si="40"/>
        <v>0</v>
      </c>
      <c r="I679" s="91">
        <f t="shared" si="41"/>
        <v>0</v>
      </c>
      <c r="J679" s="29"/>
      <c r="K679" s="92" t="s">
        <v>6</v>
      </c>
      <c r="L679" s="92" t="s">
        <v>708</v>
      </c>
      <c r="M679" s="92">
        <v>450</v>
      </c>
      <c r="N679" s="92" t="s">
        <v>709</v>
      </c>
      <c r="O679" s="92" t="s">
        <v>114</v>
      </c>
      <c r="P679" s="92" t="s">
        <v>115</v>
      </c>
      <c r="Q679" s="92">
        <v>2</v>
      </c>
      <c r="R679" s="92">
        <v>500</v>
      </c>
      <c r="S679" s="92">
        <v>11.826000000000001</v>
      </c>
      <c r="T679" s="92">
        <v>50</v>
      </c>
    </row>
    <row r="680" spans="1:20" ht="25.5">
      <c r="A680" s="87" t="s">
        <v>712</v>
      </c>
      <c r="B680" s="87" t="s">
        <v>713</v>
      </c>
      <c r="C680" s="88" t="s">
        <v>37</v>
      </c>
      <c r="D680" s="88">
        <v>27.179999999999996</v>
      </c>
      <c r="E680" s="180">
        <f t="shared" si="42"/>
        <v>27.179999999999996</v>
      </c>
      <c r="F680" s="26"/>
      <c r="G680" s="89"/>
      <c r="H680" s="90">
        <f t="shared" si="40"/>
        <v>0</v>
      </c>
      <c r="I680" s="91">
        <f t="shared" si="41"/>
        <v>0</v>
      </c>
      <c r="J680" s="29"/>
      <c r="K680" s="92" t="s">
        <v>6</v>
      </c>
      <c r="L680" s="92" t="s">
        <v>708</v>
      </c>
      <c r="M680" s="92">
        <v>450</v>
      </c>
      <c r="N680" s="92" t="s">
        <v>709</v>
      </c>
      <c r="O680" s="92" t="s">
        <v>114</v>
      </c>
      <c r="P680" s="92" t="s">
        <v>115</v>
      </c>
      <c r="Q680" s="92">
        <v>2</v>
      </c>
      <c r="R680" s="92">
        <v>500</v>
      </c>
      <c r="S680" s="92">
        <v>11.826000000000001</v>
      </c>
      <c r="T680" s="92">
        <v>50</v>
      </c>
    </row>
    <row r="681" spans="1:20" ht="26.25" thickBot="1">
      <c r="A681" s="94" t="s">
        <v>719</v>
      </c>
      <c r="B681" s="94" t="s">
        <v>720</v>
      </c>
      <c r="C681" s="95" t="s">
        <v>37</v>
      </c>
      <c r="D681" s="95">
        <v>42.095999999999997</v>
      </c>
      <c r="E681" s="181">
        <f t="shared" si="42"/>
        <v>42.095999999999997</v>
      </c>
      <c r="F681" s="26"/>
      <c r="G681" s="96"/>
      <c r="H681" s="97">
        <f t="shared" si="40"/>
        <v>0</v>
      </c>
      <c r="I681" s="98">
        <f t="shared" si="41"/>
        <v>0</v>
      </c>
      <c r="J681" s="29"/>
      <c r="K681" s="99" t="s">
        <v>6</v>
      </c>
      <c r="L681" s="99" t="s">
        <v>708</v>
      </c>
      <c r="M681" s="99">
        <v>450</v>
      </c>
      <c r="N681" s="99" t="s">
        <v>709</v>
      </c>
      <c r="O681" s="99" t="s">
        <v>114</v>
      </c>
      <c r="P681" s="99" t="s">
        <v>115</v>
      </c>
      <c r="Q681" s="99">
        <v>2</v>
      </c>
      <c r="R681" s="99">
        <v>500</v>
      </c>
      <c r="S681" s="99">
        <v>11.826000000000001</v>
      </c>
      <c r="T681" s="99">
        <v>50</v>
      </c>
    </row>
    <row r="682" spans="1:20" ht="33" thickTop="1" thickBot="1">
      <c r="A682" s="122" t="s">
        <v>165</v>
      </c>
      <c r="B682" s="122" t="s">
        <v>763</v>
      </c>
      <c r="C682" s="101" t="s">
        <v>37</v>
      </c>
      <c r="D682" s="102">
        <v>400.00799999999998</v>
      </c>
      <c r="E682" s="175">
        <f t="shared" si="42"/>
        <v>400.00799999999998</v>
      </c>
      <c r="F682" s="26"/>
      <c r="G682" s="103"/>
      <c r="H682" s="104">
        <f t="shared" si="40"/>
        <v>0</v>
      </c>
      <c r="I682" s="105">
        <f t="shared" si="41"/>
        <v>0</v>
      </c>
      <c r="J682" s="29"/>
      <c r="K682" s="106" t="s">
        <v>6</v>
      </c>
      <c r="L682" s="106" t="s">
        <v>708</v>
      </c>
      <c r="M682" s="106">
        <v>500</v>
      </c>
      <c r="N682" s="106" t="s">
        <v>709</v>
      </c>
      <c r="O682" s="106" t="s">
        <v>114</v>
      </c>
      <c r="P682" s="106" t="s">
        <v>115</v>
      </c>
      <c r="Q682" s="106">
        <v>2</v>
      </c>
      <c r="R682" s="106">
        <v>500</v>
      </c>
      <c r="S682" s="106">
        <v>13.08</v>
      </c>
      <c r="T682" s="106">
        <v>50</v>
      </c>
    </row>
    <row r="683" spans="1:20" ht="26.25" thickTop="1">
      <c r="A683" s="87" t="s">
        <v>764</v>
      </c>
      <c r="B683" s="87" t="s">
        <v>765</v>
      </c>
      <c r="C683" s="88" t="s">
        <v>37</v>
      </c>
      <c r="D683" s="88">
        <v>330.73200000000003</v>
      </c>
      <c r="E683" s="173">
        <f t="shared" si="42"/>
        <v>330.73200000000003</v>
      </c>
      <c r="F683" s="26"/>
      <c r="G683" s="89"/>
      <c r="H683" s="90">
        <f t="shared" si="40"/>
        <v>0</v>
      </c>
      <c r="I683" s="91">
        <f t="shared" si="41"/>
        <v>0</v>
      </c>
      <c r="J683" s="29"/>
      <c r="K683" s="92" t="s">
        <v>6</v>
      </c>
      <c r="L683" s="92" t="s">
        <v>708</v>
      </c>
      <c r="M683" s="92">
        <v>500</v>
      </c>
      <c r="N683" s="92" t="s">
        <v>709</v>
      </c>
      <c r="O683" s="92" t="s">
        <v>114</v>
      </c>
      <c r="P683" s="92" t="s">
        <v>115</v>
      </c>
      <c r="Q683" s="92">
        <v>2</v>
      </c>
      <c r="R683" s="92">
        <v>500</v>
      </c>
      <c r="S683" s="92">
        <v>13.08</v>
      </c>
      <c r="T683" s="92">
        <v>50</v>
      </c>
    </row>
    <row r="684" spans="1:20" ht="25.5">
      <c r="A684" s="87" t="s">
        <v>712</v>
      </c>
      <c r="B684" s="87" t="s">
        <v>713</v>
      </c>
      <c r="C684" s="88" t="s">
        <v>37</v>
      </c>
      <c r="D684" s="88">
        <v>27.179999999999996</v>
      </c>
      <c r="E684" s="180">
        <f t="shared" si="42"/>
        <v>27.179999999999996</v>
      </c>
      <c r="F684" s="26"/>
      <c r="G684" s="89"/>
      <c r="H684" s="90">
        <f t="shared" si="40"/>
        <v>0</v>
      </c>
      <c r="I684" s="91">
        <f t="shared" si="41"/>
        <v>0</v>
      </c>
      <c r="J684" s="29"/>
      <c r="K684" s="92" t="s">
        <v>6</v>
      </c>
      <c r="L684" s="92" t="s">
        <v>708</v>
      </c>
      <c r="M684" s="92">
        <v>500</v>
      </c>
      <c r="N684" s="92" t="s">
        <v>709</v>
      </c>
      <c r="O684" s="92" t="s">
        <v>114</v>
      </c>
      <c r="P684" s="92" t="s">
        <v>115</v>
      </c>
      <c r="Q684" s="92">
        <v>2</v>
      </c>
      <c r="R684" s="92">
        <v>500</v>
      </c>
      <c r="S684" s="92">
        <v>13.08</v>
      </c>
      <c r="T684" s="92">
        <v>50</v>
      </c>
    </row>
    <row r="685" spans="1:20" ht="26.25" thickBot="1">
      <c r="A685" s="94" t="s">
        <v>714</v>
      </c>
      <c r="B685" s="94" t="s">
        <v>715</v>
      </c>
      <c r="C685" s="95" t="s">
        <v>37</v>
      </c>
      <c r="D685" s="95">
        <v>42.095999999999997</v>
      </c>
      <c r="E685" s="181">
        <f t="shared" si="42"/>
        <v>42.095999999999997</v>
      </c>
      <c r="F685" s="26"/>
      <c r="G685" s="96"/>
      <c r="H685" s="97">
        <f t="shared" si="40"/>
        <v>0</v>
      </c>
      <c r="I685" s="98">
        <f t="shared" si="41"/>
        <v>0</v>
      </c>
      <c r="J685" s="29"/>
      <c r="K685" s="99" t="s">
        <v>6</v>
      </c>
      <c r="L685" s="99" t="s">
        <v>708</v>
      </c>
      <c r="M685" s="99">
        <v>500</v>
      </c>
      <c r="N685" s="99" t="s">
        <v>709</v>
      </c>
      <c r="O685" s="99" t="s">
        <v>114</v>
      </c>
      <c r="P685" s="99" t="s">
        <v>115</v>
      </c>
      <c r="Q685" s="99">
        <v>2</v>
      </c>
      <c r="R685" s="99">
        <v>500</v>
      </c>
      <c r="S685" s="99">
        <v>13.08</v>
      </c>
      <c r="T685" s="99">
        <v>50</v>
      </c>
    </row>
    <row r="686" spans="1:20" ht="33" thickTop="1" thickBot="1">
      <c r="A686" s="122" t="s">
        <v>166</v>
      </c>
      <c r="B686" s="122" t="s">
        <v>766</v>
      </c>
      <c r="C686" s="101" t="s">
        <v>37</v>
      </c>
      <c r="D686" s="102">
        <v>400.00799999999998</v>
      </c>
      <c r="E686" s="175">
        <f t="shared" si="42"/>
        <v>400.00799999999998</v>
      </c>
      <c r="F686" s="26"/>
      <c r="G686" s="103"/>
      <c r="H686" s="104">
        <f t="shared" si="40"/>
        <v>0</v>
      </c>
      <c r="I686" s="105">
        <f t="shared" si="41"/>
        <v>0</v>
      </c>
      <c r="J686" s="29"/>
      <c r="K686" s="106" t="s">
        <v>6</v>
      </c>
      <c r="L686" s="106" t="s">
        <v>708</v>
      </c>
      <c r="M686" s="106">
        <v>500</v>
      </c>
      <c r="N686" s="106" t="s">
        <v>709</v>
      </c>
      <c r="O686" s="106" t="s">
        <v>114</v>
      </c>
      <c r="P686" s="106" t="s">
        <v>115</v>
      </c>
      <c r="Q686" s="106">
        <v>2</v>
      </c>
      <c r="R686" s="106">
        <v>500</v>
      </c>
      <c r="S686" s="106">
        <v>13.08</v>
      </c>
      <c r="T686" s="106">
        <v>50</v>
      </c>
    </row>
    <row r="687" spans="1:20" ht="26.25" thickTop="1">
      <c r="A687" s="87" t="s">
        <v>767</v>
      </c>
      <c r="B687" s="87" t="s">
        <v>768</v>
      </c>
      <c r="C687" s="88" t="s">
        <v>37</v>
      </c>
      <c r="D687" s="88">
        <v>330.73200000000003</v>
      </c>
      <c r="E687" s="173">
        <f t="shared" si="42"/>
        <v>330.73200000000003</v>
      </c>
      <c r="F687" s="26"/>
      <c r="G687" s="89"/>
      <c r="H687" s="90">
        <f t="shared" si="40"/>
        <v>0</v>
      </c>
      <c r="I687" s="91">
        <f t="shared" si="41"/>
        <v>0</v>
      </c>
      <c r="J687" s="29"/>
      <c r="K687" s="92" t="s">
        <v>6</v>
      </c>
      <c r="L687" s="92" t="s">
        <v>708</v>
      </c>
      <c r="M687" s="92">
        <v>500</v>
      </c>
      <c r="N687" s="92" t="s">
        <v>709</v>
      </c>
      <c r="O687" s="92" t="s">
        <v>114</v>
      </c>
      <c r="P687" s="92" t="s">
        <v>115</v>
      </c>
      <c r="Q687" s="92">
        <v>2</v>
      </c>
      <c r="R687" s="92">
        <v>500</v>
      </c>
      <c r="S687" s="92">
        <v>13.08</v>
      </c>
      <c r="T687" s="92">
        <v>50</v>
      </c>
    </row>
    <row r="688" spans="1:20" ht="25.5">
      <c r="A688" s="87" t="s">
        <v>712</v>
      </c>
      <c r="B688" s="87" t="s">
        <v>713</v>
      </c>
      <c r="C688" s="88" t="s">
        <v>37</v>
      </c>
      <c r="D688" s="88">
        <v>27.179999999999996</v>
      </c>
      <c r="E688" s="180">
        <f t="shared" si="42"/>
        <v>27.179999999999996</v>
      </c>
      <c r="F688" s="26"/>
      <c r="G688" s="89"/>
      <c r="H688" s="90">
        <f t="shared" ref="H688:H751" si="43">IF(G688*E688&gt;0,G688*E688,0)</f>
        <v>0</v>
      </c>
      <c r="I688" s="91">
        <f t="shared" ref="I688:I751" si="44">IF(G688*E688&gt;0,G688*E688,0)*$E$4*1.01</f>
        <v>0</v>
      </c>
      <c r="J688" s="29"/>
      <c r="K688" s="92" t="s">
        <v>6</v>
      </c>
      <c r="L688" s="92" t="s">
        <v>708</v>
      </c>
      <c r="M688" s="92">
        <v>500</v>
      </c>
      <c r="N688" s="92" t="s">
        <v>709</v>
      </c>
      <c r="O688" s="92" t="s">
        <v>114</v>
      </c>
      <c r="P688" s="92" t="s">
        <v>115</v>
      </c>
      <c r="Q688" s="92">
        <v>2</v>
      </c>
      <c r="R688" s="92">
        <v>500</v>
      </c>
      <c r="S688" s="92">
        <v>13.08</v>
      </c>
      <c r="T688" s="92">
        <v>50</v>
      </c>
    </row>
    <row r="689" spans="1:20" ht="26.25" thickBot="1">
      <c r="A689" s="94" t="s">
        <v>719</v>
      </c>
      <c r="B689" s="94" t="s">
        <v>720</v>
      </c>
      <c r="C689" s="95" t="s">
        <v>37</v>
      </c>
      <c r="D689" s="95">
        <v>42.095999999999997</v>
      </c>
      <c r="E689" s="181">
        <f t="shared" si="42"/>
        <v>42.095999999999997</v>
      </c>
      <c r="F689" s="26"/>
      <c r="G689" s="96"/>
      <c r="H689" s="97">
        <f t="shared" si="43"/>
        <v>0</v>
      </c>
      <c r="I689" s="98">
        <f t="shared" si="44"/>
        <v>0</v>
      </c>
      <c r="J689" s="29"/>
      <c r="K689" s="99" t="s">
        <v>6</v>
      </c>
      <c r="L689" s="99" t="s">
        <v>708</v>
      </c>
      <c r="M689" s="99">
        <v>500</v>
      </c>
      <c r="N689" s="99" t="s">
        <v>709</v>
      </c>
      <c r="O689" s="99" t="s">
        <v>114</v>
      </c>
      <c r="P689" s="99" t="s">
        <v>115</v>
      </c>
      <c r="Q689" s="99">
        <v>2</v>
      </c>
      <c r="R689" s="99">
        <v>500</v>
      </c>
      <c r="S689" s="99">
        <v>13.08</v>
      </c>
      <c r="T689" s="99">
        <v>50</v>
      </c>
    </row>
    <row r="690" spans="1:20" ht="33" thickTop="1" thickBot="1">
      <c r="A690" s="122" t="s">
        <v>167</v>
      </c>
      <c r="B690" s="122" t="s">
        <v>769</v>
      </c>
      <c r="C690" s="101" t="s">
        <v>37</v>
      </c>
      <c r="D690" s="102">
        <v>416.99999999999994</v>
      </c>
      <c r="E690" s="175">
        <f t="shared" si="42"/>
        <v>416.99999999999994</v>
      </c>
      <c r="F690" s="26"/>
      <c r="G690" s="103"/>
      <c r="H690" s="104">
        <f t="shared" si="43"/>
        <v>0</v>
      </c>
      <c r="I690" s="105">
        <f t="shared" si="44"/>
        <v>0</v>
      </c>
      <c r="J690" s="29"/>
      <c r="K690" s="106" t="s">
        <v>6</v>
      </c>
      <c r="L690" s="106" t="s">
        <v>708</v>
      </c>
      <c r="M690" s="106">
        <v>600</v>
      </c>
      <c r="N690" s="106" t="s">
        <v>709</v>
      </c>
      <c r="O690" s="106" t="s">
        <v>114</v>
      </c>
      <c r="P690" s="106" t="s">
        <v>115</v>
      </c>
      <c r="Q690" s="106">
        <v>2</v>
      </c>
      <c r="R690" s="106">
        <v>500</v>
      </c>
      <c r="S690" s="106">
        <v>13.826000000000001</v>
      </c>
      <c r="T690" s="106">
        <v>50</v>
      </c>
    </row>
    <row r="691" spans="1:20" ht="26.25" thickTop="1">
      <c r="A691" s="87" t="s">
        <v>770</v>
      </c>
      <c r="B691" s="87" t="s">
        <v>771</v>
      </c>
      <c r="C691" s="88" t="s">
        <v>37</v>
      </c>
      <c r="D691" s="88">
        <v>347.72399999999999</v>
      </c>
      <c r="E691" s="173">
        <f t="shared" si="42"/>
        <v>347.72399999999999</v>
      </c>
      <c r="F691" s="26"/>
      <c r="G691" s="89"/>
      <c r="H691" s="90">
        <f t="shared" si="43"/>
        <v>0</v>
      </c>
      <c r="I691" s="91">
        <f t="shared" si="44"/>
        <v>0</v>
      </c>
      <c r="J691" s="29"/>
      <c r="K691" s="92" t="s">
        <v>6</v>
      </c>
      <c r="L691" s="92" t="s">
        <v>708</v>
      </c>
      <c r="M691" s="92">
        <v>600</v>
      </c>
      <c r="N691" s="92" t="s">
        <v>709</v>
      </c>
      <c r="O691" s="92" t="s">
        <v>114</v>
      </c>
      <c r="P691" s="92" t="s">
        <v>115</v>
      </c>
      <c r="Q691" s="92">
        <v>2</v>
      </c>
      <c r="R691" s="92">
        <v>500</v>
      </c>
      <c r="S691" s="92">
        <v>13.826000000000001</v>
      </c>
      <c r="T691" s="92">
        <v>50</v>
      </c>
    </row>
    <row r="692" spans="1:20" ht="25.5">
      <c r="A692" s="87" t="s">
        <v>712</v>
      </c>
      <c r="B692" s="87" t="s">
        <v>713</v>
      </c>
      <c r="C692" s="88" t="s">
        <v>37</v>
      </c>
      <c r="D692" s="88">
        <v>27.179999999999996</v>
      </c>
      <c r="E692" s="180">
        <f t="shared" si="42"/>
        <v>27.179999999999996</v>
      </c>
      <c r="F692" s="26"/>
      <c r="G692" s="89"/>
      <c r="H692" s="90">
        <f t="shared" si="43"/>
        <v>0</v>
      </c>
      <c r="I692" s="91">
        <f t="shared" si="44"/>
        <v>0</v>
      </c>
      <c r="J692" s="29"/>
      <c r="K692" s="92" t="s">
        <v>6</v>
      </c>
      <c r="L692" s="92" t="s">
        <v>708</v>
      </c>
      <c r="M692" s="92">
        <v>600</v>
      </c>
      <c r="N692" s="92" t="s">
        <v>709</v>
      </c>
      <c r="O692" s="92" t="s">
        <v>114</v>
      </c>
      <c r="P692" s="92" t="s">
        <v>115</v>
      </c>
      <c r="Q692" s="92">
        <v>2</v>
      </c>
      <c r="R692" s="92">
        <v>500</v>
      </c>
      <c r="S692" s="92">
        <v>13.826000000000001</v>
      </c>
      <c r="T692" s="92">
        <v>50</v>
      </c>
    </row>
    <row r="693" spans="1:20" ht="26.25" thickBot="1">
      <c r="A693" s="94" t="s">
        <v>714</v>
      </c>
      <c r="B693" s="94" t="s">
        <v>715</v>
      </c>
      <c r="C693" s="95" t="s">
        <v>37</v>
      </c>
      <c r="D693" s="95">
        <v>42.095999999999997</v>
      </c>
      <c r="E693" s="181">
        <f t="shared" si="42"/>
        <v>42.095999999999997</v>
      </c>
      <c r="F693" s="26"/>
      <c r="G693" s="96"/>
      <c r="H693" s="97">
        <f t="shared" si="43"/>
        <v>0</v>
      </c>
      <c r="I693" s="98">
        <f t="shared" si="44"/>
        <v>0</v>
      </c>
      <c r="J693" s="29"/>
      <c r="K693" s="99" t="s">
        <v>6</v>
      </c>
      <c r="L693" s="99" t="s">
        <v>708</v>
      </c>
      <c r="M693" s="99">
        <v>600</v>
      </c>
      <c r="N693" s="99" t="s">
        <v>709</v>
      </c>
      <c r="O693" s="99" t="s">
        <v>114</v>
      </c>
      <c r="P693" s="99" t="s">
        <v>115</v>
      </c>
      <c r="Q693" s="99">
        <v>2</v>
      </c>
      <c r="R693" s="99">
        <v>500</v>
      </c>
      <c r="S693" s="99">
        <v>13.826000000000001</v>
      </c>
      <c r="T693" s="99">
        <v>50</v>
      </c>
    </row>
    <row r="694" spans="1:20" ht="33" thickTop="1" thickBot="1">
      <c r="A694" s="122" t="s">
        <v>168</v>
      </c>
      <c r="B694" s="122" t="s">
        <v>772</v>
      </c>
      <c r="C694" s="101" t="s">
        <v>37</v>
      </c>
      <c r="D694" s="102">
        <v>416.99999999999994</v>
      </c>
      <c r="E694" s="175">
        <f t="shared" si="42"/>
        <v>416.99999999999994</v>
      </c>
      <c r="F694" s="26"/>
      <c r="G694" s="103"/>
      <c r="H694" s="104">
        <f t="shared" si="43"/>
        <v>0</v>
      </c>
      <c r="I694" s="105">
        <f t="shared" si="44"/>
        <v>0</v>
      </c>
      <c r="J694" s="29"/>
      <c r="K694" s="106" t="s">
        <v>6</v>
      </c>
      <c r="L694" s="106" t="s">
        <v>708</v>
      </c>
      <c r="M694" s="106">
        <v>600</v>
      </c>
      <c r="N694" s="106" t="s">
        <v>709</v>
      </c>
      <c r="O694" s="106" t="s">
        <v>114</v>
      </c>
      <c r="P694" s="106" t="s">
        <v>115</v>
      </c>
      <c r="Q694" s="106">
        <v>2</v>
      </c>
      <c r="R694" s="106">
        <v>500</v>
      </c>
      <c r="S694" s="106">
        <v>13.826000000000001</v>
      </c>
      <c r="T694" s="106">
        <v>50</v>
      </c>
    </row>
    <row r="695" spans="1:20" ht="26.25" thickTop="1">
      <c r="A695" s="87" t="s">
        <v>773</v>
      </c>
      <c r="B695" s="87" t="s">
        <v>774</v>
      </c>
      <c r="C695" s="88" t="s">
        <v>37</v>
      </c>
      <c r="D695" s="88">
        <v>347.72399999999999</v>
      </c>
      <c r="E695" s="173">
        <f t="shared" si="42"/>
        <v>347.72399999999999</v>
      </c>
      <c r="F695" s="26"/>
      <c r="G695" s="89"/>
      <c r="H695" s="90">
        <f t="shared" si="43"/>
        <v>0</v>
      </c>
      <c r="I695" s="91">
        <f t="shared" si="44"/>
        <v>0</v>
      </c>
      <c r="J695" s="29"/>
      <c r="K695" s="92" t="s">
        <v>6</v>
      </c>
      <c r="L695" s="92" t="s">
        <v>708</v>
      </c>
      <c r="M695" s="92">
        <v>600</v>
      </c>
      <c r="N695" s="92" t="s">
        <v>709</v>
      </c>
      <c r="O695" s="92" t="s">
        <v>114</v>
      </c>
      <c r="P695" s="92" t="s">
        <v>115</v>
      </c>
      <c r="Q695" s="92">
        <v>2</v>
      </c>
      <c r="R695" s="92">
        <v>500</v>
      </c>
      <c r="S695" s="92">
        <v>13.826000000000001</v>
      </c>
      <c r="T695" s="92">
        <v>50</v>
      </c>
    </row>
    <row r="696" spans="1:20" ht="25.5">
      <c r="A696" s="87" t="s">
        <v>712</v>
      </c>
      <c r="B696" s="87" t="s">
        <v>713</v>
      </c>
      <c r="C696" s="88" t="s">
        <v>37</v>
      </c>
      <c r="D696" s="88">
        <v>27.179999999999996</v>
      </c>
      <c r="E696" s="180">
        <f t="shared" si="42"/>
        <v>27.179999999999996</v>
      </c>
      <c r="F696" s="26"/>
      <c r="G696" s="89"/>
      <c r="H696" s="90">
        <f t="shared" si="43"/>
        <v>0</v>
      </c>
      <c r="I696" s="91">
        <f t="shared" si="44"/>
        <v>0</v>
      </c>
      <c r="J696" s="29"/>
      <c r="K696" s="92" t="s">
        <v>6</v>
      </c>
      <c r="L696" s="92" t="s">
        <v>708</v>
      </c>
      <c r="M696" s="92">
        <v>600</v>
      </c>
      <c r="N696" s="92" t="s">
        <v>709</v>
      </c>
      <c r="O696" s="92" t="s">
        <v>114</v>
      </c>
      <c r="P696" s="92" t="s">
        <v>115</v>
      </c>
      <c r="Q696" s="92">
        <v>2</v>
      </c>
      <c r="R696" s="92">
        <v>500</v>
      </c>
      <c r="S696" s="92">
        <v>13.826000000000001</v>
      </c>
      <c r="T696" s="92">
        <v>50</v>
      </c>
    </row>
    <row r="697" spans="1:20" ht="26.25" thickBot="1">
      <c r="A697" s="94" t="s">
        <v>719</v>
      </c>
      <c r="B697" s="94" t="s">
        <v>720</v>
      </c>
      <c r="C697" s="88" t="s">
        <v>37</v>
      </c>
      <c r="D697" s="88">
        <v>42.095999999999997</v>
      </c>
      <c r="E697" s="181">
        <f t="shared" ref="E697:E761" si="45">D697-D697*$E$5</f>
        <v>42.095999999999997</v>
      </c>
      <c r="F697" s="26"/>
      <c r="G697" s="96"/>
      <c r="H697" s="97">
        <f t="shared" si="43"/>
        <v>0</v>
      </c>
      <c r="I697" s="98">
        <f t="shared" si="44"/>
        <v>0</v>
      </c>
      <c r="J697" s="29"/>
      <c r="K697" s="99" t="s">
        <v>6</v>
      </c>
      <c r="L697" s="99" t="s">
        <v>708</v>
      </c>
      <c r="M697" s="99">
        <v>600</v>
      </c>
      <c r="N697" s="99" t="s">
        <v>709</v>
      </c>
      <c r="O697" s="99" t="s">
        <v>114</v>
      </c>
      <c r="P697" s="99" t="s">
        <v>115</v>
      </c>
      <c r="Q697" s="99">
        <v>2</v>
      </c>
      <c r="R697" s="99">
        <v>500</v>
      </c>
      <c r="S697" s="99">
        <v>13.826000000000001</v>
      </c>
      <c r="T697" s="99">
        <v>50</v>
      </c>
    </row>
    <row r="698" spans="1:20" ht="21" thickTop="1" thickBot="1">
      <c r="A698" s="74"/>
      <c r="B698" s="75" t="s">
        <v>775</v>
      </c>
      <c r="C698" s="58"/>
      <c r="D698" s="58"/>
      <c r="E698" s="171"/>
      <c r="F698" s="26"/>
      <c r="G698" s="76"/>
      <c r="H698" s="58"/>
      <c r="I698" s="77"/>
      <c r="J698" s="29"/>
      <c r="K698" s="78"/>
      <c r="L698" s="78"/>
      <c r="M698" s="78"/>
      <c r="N698" s="78"/>
      <c r="O698" s="78"/>
      <c r="P698" s="78"/>
      <c r="Q698" s="78"/>
      <c r="R698" s="78"/>
      <c r="S698" s="78"/>
      <c r="T698" s="78"/>
    </row>
    <row r="699" spans="1:20" ht="33" thickTop="1" thickBot="1">
      <c r="A699" s="142" t="s">
        <v>169</v>
      </c>
      <c r="B699" s="142" t="s">
        <v>776</v>
      </c>
      <c r="C699" s="80" t="s">
        <v>37</v>
      </c>
      <c r="D699" s="81">
        <v>860.98799999999983</v>
      </c>
      <c r="E699" s="172">
        <f t="shared" si="45"/>
        <v>860.98799999999983</v>
      </c>
      <c r="F699" s="26"/>
      <c r="G699" s="82"/>
      <c r="H699" s="83">
        <f t="shared" si="43"/>
        <v>0</v>
      </c>
      <c r="I699" s="84">
        <f t="shared" si="44"/>
        <v>0</v>
      </c>
      <c r="J699" s="29"/>
      <c r="K699" s="85" t="s">
        <v>6</v>
      </c>
      <c r="L699" s="85" t="s">
        <v>777</v>
      </c>
      <c r="M699" s="85">
        <v>450</v>
      </c>
      <c r="N699" s="85">
        <v>1265</v>
      </c>
      <c r="O699" s="85" t="s">
        <v>257</v>
      </c>
      <c r="P699" s="85" t="s">
        <v>115</v>
      </c>
      <c r="Q699" s="85">
        <v>4</v>
      </c>
      <c r="R699" s="85">
        <v>500</v>
      </c>
      <c r="S699" s="85">
        <v>23.868000000000002</v>
      </c>
      <c r="T699" s="85">
        <v>100</v>
      </c>
    </row>
    <row r="700" spans="1:20" ht="26.25" thickTop="1">
      <c r="A700" s="87" t="s">
        <v>710</v>
      </c>
      <c r="B700" s="87" t="s">
        <v>711</v>
      </c>
      <c r="C700" s="88" t="s">
        <v>37</v>
      </c>
      <c r="D700" s="88">
        <v>354.09599999999995</v>
      </c>
      <c r="E700" s="173">
        <f t="shared" si="45"/>
        <v>354.09599999999995</v>
      </c>
      <c r="F700" s="26"/>
      <c r="G700" s="89"/>
      <c r="H700" s="90">
        <f t="shared" si="43"/>
        <v>0</v>
      </c>
      <c r="I700" s="91">
        <f t="shared" si="44"/>
        <v>0</v>
      </c>
      <c r="J700" s="29"/>
      <c r="K700" s="92" t="s">
        <v>6</v>
      </c>
      <c r="L700" s="92" t="s">
        <v>777</v>
      </c>
      <c r="M700" s="92">
        <v>450</v>
      </c>
      <c r="N700" s="92">
        <v>1265</v>
      </c>
      <c r="O700" s="92" t="s">
        <v>257</v>
      </c>
      <c r="P700" s="92" t="s">
        <v>115</v>
      </c>
      <c r="Q700" s="92">
        <v>4</v>
      </c>
      <c r="R700" s="92">
        <v>500</v>
      </c>
      <c r="S700" s="92">
        <v>23.868000000000002</v>
      </c>
      <c r="T700" s="92">
        <v>100</v>
      </c>
    </row>
    <row r="701" spans="1:20" ht="25.5">
      <c r="A701" s="87" t="s">
        <v>778</v>
      </c>
      <c r="B701" s="87" t="s">
        <v>779</v>
      </c>
      <c r="C701" s="88" t="s">
        <v>37</v>
      </c>
      <c r="D701" s="88">
        <v>68.603999999999999</v>
      </c>
      <c r="E701" s="180">
        <f t="shared" si="45"/>
        <v>68.603999999999999</v>
      </c>
      <c r="F701" s="26"/>
      <c r="G701" s="89"/>
      <c r="H701" s="90">
        <f t="shared" si="43"/>
        <v>0</v>
      </c>
      <c r="I701" s="91">
        <f t="shared" si="44"/>
        <v>0</v>
      </c>
      <c r="J701" s="29"/>
      <c r="K701" s="92" t="s">
        <v>6</v>
      </c>
      <c r="L701" s="92" t="s">
        <v>777</v>
      </c>
      <c r="M701" s="92">
        <v>450</v>
      </c>
      <c r="N701" s="92">
        <v>1265</v>
      </c>
      <c r="O701" s="92" t="s">
        <v>257</v>
      </c>
      <c r="P701" s="92" t="s">
        <v>115</v>
      </c>
      <c r="Q701" s="92">
        <v>4</v>
      </c>
      <c r="R701" s="92">
        <v>500</v>
      </c>
      <c r="S701" s="92">
        <v>23.868000000000002</v>
      </c>
      <c r="T701" s="92">
        <v>100</v>
      </c>
    </row>
    <row r="702" spans="1:20" ht="26.25" thickBot="1">
      <c r="A702" s="94" t="s">
        <v>714</v>
      </c>
      <c r="B702" s="94" t="s">
        <v>715</v>
      </c>
      <c r="C702" s="95" t="s">
        <v>37</v>
      </c>
      <c r="D702" s="95">
        <v>42.095999999999997</v>
      </c>
      <c r="E702" s="181">
        <f t="shared" si="45"/>
        <v>42.095999999999997</v>
      </c>
      <c r="F702" s="26"/>
      <c r="G702" s="96"/>
      <c r="H702" s="97">
        <f t="shared" si="43"/>
        <v>0</v>
      </c>
      <c r="I702" s="98">
        <f t="shared" si="44"/>
        <v>0</v>
      </c>
      <c r="J702" s="29"/>
      <c r="K702" s="99" t="s">
        <v>6</v>
      </c>
      <c r="L702" s="99" t="s">
        <v>777</v>
      </c>
      <c r="M702" s="99">
        <v>450</v>
      </c>
      <c r="N702" s="99">
        <v>1265</v>
      </c>
      <c r="O702" s="99" t="s">
        <v>257</v>
      </c>
      <c r="P702" s="99" t="s">
        <v>115</v>
      </c>
      <c r="Q702" s="99">
        <v>4</v>
      </c>
      <c r="R702" s="99">
        <v>500</v>
      </c>
      <c r="S702" s="99">
        <v>23.868000000000002</v>
      </c>
      <c r="T702" s="99">
        <v>100</v>
      </c>
    </row>
    <row r="703" spans="1:20" ht="33" thickTop="1" thickBot="1">
      <c r="A703" s="122" t="s">
        <v>170</v>
      </c>
      <c r="B703" s="122" t="s">
        <v>780</v>
      </c>
      <c r="C703" s="101" t="s">
        <v>37</v>
      </c>
      <c r="D703" s="102">
        <v>860.98799999999983</v>
      </c>
      <c r="E703" s="175">
        <f t="shared" si="45"/>
        <v>860.98799999999983</v>
      </c>
      <c r="F703" s="26"/>
      <c r="G703" s="103"/>
      <c r="H703" s="104">
        <f t="shared" si="43"/>
        <v>0</v>
      </c>
      <c r="I703" s="105">
        <f t="shared" si="44"/>
        <v>0</v>
      </c>
      <c r="J703" s="29"/>
      <c r="K703" s="106" t="s">
        <v>6</v>
      </c>
      <c r="L703" s="106" t="s">
        <v>777</v>
      </c>
      <c r="M703" s="106">
        <v>450</v>
      </c>
      <c r="N703" s="106">
        <v>1265</v>
      </c>
      <c r="O703" s="106" t="s">
        <v>257</v>
      </c>
      <c r="P703" s="106" t="s">
        <v>115</v>
      </c>
      <c r="Q703" s="106">
        <v>4</v>
      </c>
      <c r="R703" s="106">
        <v>500</v>
      </c>
      <c r="S703" s="106">
        <v>23.868000000000002</v>
      </c>
      <c r="T703" s="106">
        <v>100</v>
      </c>
    </row>
    <row r="704" spans="1:20" ht="26.25" thickTop="1">
      <c r="A704" s="87" t="s">
        <v>717</v>
      </c>
      <c r="B704" s="87" t="s">
        <v>718</v>
      </c>
      <c r="C704" s="88" t="s">
        <v>37</v>
      </c>
      <c r="D704" s="88">
        <v>354.09599999999995</v>
      </c>
      <c r="E704" s="173">
        <f t="shared" si="45"/>
        <v>354.09599999999995</v>
      </c>
      <c r="F704" s="26"/>
      <c r="G704" s="89"/>
      <c r="H704" s="90">
        <f t="shared" si="43"/>
        <v>0</v>
      </c>
      <c r="I704" s="91">
        <f t="shared" si="44"/>
        <v>0</v>
      </c>
      <c r="J704" s="29"/>
      <c r="K704" s="92" t="s">
        <v>6</v>
      </c>
      <c r="L704" s="92" t="s">
        <v>777</v>
      </c>
      <c r="M704" s="92">
        <v>450</v>
      </c>
      <c r="N704" s="92">
        <v>1265</v>
      </c>
      <c r="O704" s="92" t="s">
        <v>257</v>
      </c>
      <c r="P704" s="92" t="s">
        <v>115</v>
      </c>
      <c r="Q704" s="92">
        <v>4</v>
      </c>
      <c r="R704" s="92">
        <v>500</v>
      </c>
      <c r="S704" s="92">
        <v>23.868000000000002</v>
      </c>
      <c r="T704" s="92">
        <v>100</v>
      </c>
    </row>
    <row r="705" spans="1:20" ht="25.5">
      <c r="A705" s="87" t="s">
        <v>778</v>
      </c>
      <c r="B705" s="87" t="s">
        <v>779</v>
      </c>
      <c r="C705" s="88" t="s">
        <v>37</v>
      </c>
      <c r="D705" s="88">
        <v>68.603999999999999</v>
      </c>
      <c r="E705" s="180">
        <f t="shared" si="45"/>
        <v>68.603999999999999</v>
      </c>
      <c r="F705" s="26"/>
      <c r="G705" s="89"/>
      <c r="H705" s="90">
        <f t="shared" si="43"/>
        <v>0</v>
      </c>
      <c r="I705" s="91">
        <f t="shared" si="44"/>
        <v>0</v>
      </c>
      <c r="J705" s="29"/>
      <c r="K705" s="92" t="s">
        <v>6</v>
      </c>
      <c r="L705" s="92" t="s">
        <v>777</v>
      </c>
      <c r="M705" s="92">
        <v>450</v>
      </c>
      <c r="N705" s="92">
        <v>1265</v>
      </c>
      <c r="O705" s="92" t="s">
        <v>257</v>
      </c>
      <c r="P705" s="92" t="s">
        <v>115</v>
      </c>
      <c r="Q705" s="92">
        <v>4</v>
      </c>
      <c r="R705" s="92">
        <v>500</v>
      </c>
      <c r="S705" s="92">
        <v>23.868000000000002</v>
      </c>
      <c r="T705" s="92">
        <v>100</v>
      </c>
    </row>
    <row r="706" spans="1:20" ht="26.25" thickBot="1">
      <c r="A706" s="94" t="s">
        <v>719</v>
      </c>
      <c r="B706" s="94" t="s">
        <v>720</v>
      </c>
      <c r="C706" s="95" t="s">
        <v>37</v>
      </c>
      <c r="D706" s="95">
        <v>42.095999999999997</v>
      </c>
      <c r="E706" s="181">
        <f t="shared" si="45"/>
        <v>42.095999999999997</v>
      </c>
      <c r="F706" s="26"/>
      <c r="G706" s="96"/>
      <c r="H706" s="97">
        <f t="shared" si="43"/>
        <v>0</v>
      </c>
      <c r="I706" s="98">
        <f t="shared" si="44"/>
        <v>0</v>
      </c>
      <c r="J706" s="29"/>
      <c r="K706" s="99" t="s">
        <v>6</v>
      </c>
      <c r="L706" s="99" t="s">
        <v>777</v>
      </c>
      <c r="M706" s="99">
        <v>450</v>
      </c>
      <c r="N706" s="99">
        <v>1265</v>
      </c>
      <c r="O706" s="99" t="s">
        <v>257</v>
      </c>
      <c r="P706" s="99" t="s">
        <v>115</v>
      </c>
      <c r="Q706" s="99">
        <v>4</v>
      </c>
      <c r="R706" s="99">
        <v>500</v>
      </c>
      <c r="S706" s="99">
        <v>23.868000000000002</v>
      </c>
      <c r="T706" s="99">
        <v>100</v>
      </c>
    </row>
    <row r="707" spans="1:20" ht="33" thickTop="1" thickBot="1">
      <c r="A707" s="122" t="s">
        <v>171</v>
      </c>
      <c r="B707" s="122" t="s">
        <v>781</v>
      </c>
      <c r="C707" s="101" t="s">
        <v>37</v>
      </c>
      <c r="D707" s="102">
        <v>896.41199999999981</v>
      </c>
      <c r="E707" s="175">
        <f t="shared" si="45"/>
        <v>896.41199999999981</v>
      </c>
      <c r="F707" s="26"/>
      <c r="G707" s="103"/>
      <c r="H707" s="104">
        <f t="shared" si="43"/>
        <v>0</v>
      </c>
      <c r="I707" s="105">
        <f t="shared" si="44"/>
        <v>0</v>
      </c>
      <c r="J707" s="29"/>
      <c r="K707" s="106" t="s">
        <v>6</v>
      </c>
      <c r="L707" s="106" t="s">
        <v>777</v>
      </c>
      <c r="M707" s="106">
        <v>500</v>
      </c>
      <c r="N707" s="106">
        <v>1265</v>
      </c>
      <c r="O707" s="106" t="s">
        <v>257</v>
      </c>
      <c r="P707" s="106" t="s">
        <v>115</v>
      </c>
      <c r="Q707" s="106">
        <v>4</v>
      </c>
      <c r="R707" s="106">
        <v>500</v>
      </c>
      <c r="S707" s="106">
        <v>26.376000000000001</v>
      </c>
      <c r="T707" s="106">
        <v>100</v>
      </c>
    </row>
    <row r="708" spans="1:20" ht="26.25" thickTop="1">
      <c r="A708" s="87" t="s">
        <v>722</v>
      </c>
      <c r="B708" s="87" t="s">
        <v>723</v>
      </c>
      <c r="C708" s="88" t="s">
        <v>37</v>
      </c>
      <c r="D708" s="88">
        <v>371.80799999999994</v>
      </c>
      <c r="E708" s="173">
        <f t="shared" si="45"/>
        <v>371.80799999999994</v>
      </c>
      <c r="F708" s="26"/>
      <c r="G708" s="89"/>
      <c r="H708" s="90">
        <f t="shared" si="43"/>
        <v>0</v>
      </c>
      <c r="I708" s="91">
        <f t="shared" si="44"/>
        <v>0</v>
      </c>
      <c r="J708" s="29"/>
      <c r="K708" s="92" t="s">
        <v>6</v>
      </c>
      <c r="L708" s="92" t="s">
        <v>777</v>
      </c>
      <c r="M708" s="92">
        <v>500</v>
      </c>
      <c r="N708" s="92">
        <v>1265</v>
      </c>
      <c r="O708" s="92" t="s">
        <v>257</v>
      </c>
      <c r="P708" s="92" t="s">
        <v>115</v>
      </c>
      <c r="Q708" s="92">
        <v>4</v>
      </c>
      <c r="R708" s="92">
        <v>500</v>
      </c>
      <c r="S708" s="92">
        <v>26.376000000000001</v>
      </c>
      <c r="T708" s="92">
        <v>100</v>
      </c>
    </row>
    <row r="709" spans="1:20" ht="25.5">
      <c r="A709" s="87" t="s">
        <v>778</v>
      </c>
      <c r="B709" s="87" t="s">
        <v>779</v>
      </c>
      <c r="C709" s="88" t="s">
        <v>37</v>
      </c>
      <c r="D709" s="88">
        <v>68.603999999999999</v>
      </c>
      <c r="E709" s="180">
        <f t="shared" si="45"/>
        <v>68.603999999999999</v>
      </c>
      <c r="F709" s="26"/>
      <c r="G709" s="89"/>
      <c r="H709" s="90">
        <f t="shared" si="43"/>
        <v>0</v>
      </c>
      <c r="I709" s="91">
        <f t="shared" si="44"/>
        <v>0</v>
      </c>
      <c r="J709" s="29"/>
      <c r="K709" s="92" t="s">
        <v>6</v>
      </c>
      <c r="L709" s="92" t="s">
        <v>777</v>
      </c>
      <c r="M709" s="92">
        <v>500</v>
      </c>
      <c r="N709" s="92">
        <v>1265</v>
      </c>
      <c r="O709" s="92" t="s">
        <v>257</v>
      </c>
      <c r="P709" s="92" t="s">
        <v>115</v>
      </c>
      <c r="Q709" s="92">
        <v>4</v>
      </c>
      <c r="R709" s="92">
        <v>500</v>
      </c>
      <c r="S709" s="92">
        <v>26.376000000000001</v>
      </c>
      <c r="T709" s="92">
        <v>100</v>
      </c>
    </row>
    <row r="710" spans="1:20" ht="26.25" thickBot="1">
      <c r="A710" s="94" t="s">
        <v>714</v>
      </c>
      <c r="B710" s="94" t="s">
        <v>715</v>
      </c>
      <c r="C710" s="95" t="s">
        <v>37</v>
      </c>
      <c r="D710" s="95">
        <v>42.095999999999997</v>
      </c>
      <c r="E710" s="181">
        <f t="shared" si="45"/>
        <v>42.095999999999997</v>
      </c>
      <c r="F710" s="26"/>
      <c r="G710" s="96"/>
      <c r="H710" s="97">
        <f t="shared" si="43"/>
        <v>0</v>
      </c>
      <c r="I710" s="98">
        <f t="shared" si="44"/>
        <v>0</v>
      </c>
      <c r="J710" s="29"/>
      <c r="K710" s="99" t="s">
        <v>6</v>
      </c>
      <c r="L710" s="99" t="s">
        <v>777</v>
      </c>
      <c r="M710" s="99">
        <v>500</v>
      </c>
      <c r="N710" s="99">
        <v>1265</v>
      </c>
      <c r="O710" s="99" t="s">
        <v>257</v>
      </c>
      <c r="P710" s="99" t="s">
        <v>115</v>
      </c>
      <c r="Q710" s="99">
        <v>4</v>
      </c>
      <c r="R710" s="99">
        <v>500</v>
      </c>
      <c r="S710" s="99">
        <v>26.376000000000001</v>
      </c>
      <c r="T710" s="99">
        <v>100</v>
      </c>
    </row>
    <row r="711" spans="1:20" ht="33" thickTop="1" thickBot="1">
      <c r="A711" s="122" t="s">
        <v>172</v>
      </c>
      <c r="B711" s="122" t="s">
        <v>782</v>
      </c>
      <c r="C711" s="101" t="s">
        <v>37</v>
      </c>
      <c r="D711" s="102">
        <v>896.41199999999981</v>
      </c>
      <c r="E711" s="175">
        <f t="shared" si="45"/>
        <v>896.41199999999981</v>
      </c>
      <c r="F711" s="26"/>
      <c r="G711" s="103"/>
      <c r="H711" s="104">
        <f t="shared" si="43"/>
        <v>0</v>
      </c>
      <c r="I711" s="105">
        <f t="shared" si="44"/>
        <v>0</v>
      </c>
      <c r="J711" s="29"/>
      <c r="K711" s="106" t="s">
        <v>6</v>
      </c>
      <c r="L711" s="106" t="s">
        <v>777</v>
      </c>
      <c r="M711" s="106">
        <v>500</v>
      </c>
      <c r="N711" s="106">
        <v>1265</v>
      </c>
      <c r="O711" s="106" t="s">
        <v>257</v>
      </c>
      <c r="P711" s="106" t="s">
        <v>115</v>
      </c>
      <c r="Q711" s="106">
        <v>4</v>
      </c>
      <c r="R711" s="106">
        <v>500</v>
      </c>
      <c r="S711" s="106">
        <v>26.376000000000001</v>
      </c>
      <c r="T711" s="106">
        <v>100</v>
      </c>
    </row>
    <row r="712" spans="1:20" ht="26.25" thickTop="1">
      <c r="A712" s="87" t="s">
        <v>725</v>
      </c>
      <c r="B712" s="87" t="s">
        <v>726</v>
      </c>
      <c r="C712" s="88" t="s">
        <v>37</v>
      </c>
      <c r="D712" s="88">
        <v>371.80799999999994</v>
      </c>
      <c r="E712" s="173">
        <f t="shared" si="45"/>
        <v>371.80799999999994</v>
      </c>
      <c r="F712" s="26"/>
      <c r="G712" s="89"/>
      <c r="H712" s="90">
        <f t="shared" si="43"/>
        <v>0</v>
      </c>
      <c r="I712" s="91">
        <f t="shared" si="44"/>
        <v>0</v>
      </c>
      <c r="J712" s="29"/>
      <c r="K712" s="92" t="s">
        <v>6</v>
      </c>
      <c r="L712" s="92" t="s">
        <v>777</v>
      </c>
      <c r="M712" s="92">
        <v>500</v>
      </c>
      <c r="N712" s="92">
        <v>1265</v>
      </c>
      <c r="O712" s="92" t="s">
        <v>257</v>
      </c>
      <c r="P712" s="92" t="s">
        <v>115</v>
      </c>
      <c r="Q712" s="92">
        <v>4</v>
      </c>
      <c r="R712" s="92">
        <v>500</v>
      </c>
      <c r="S712" s="92">
        <v>26.376000000000001</v>
      </c>
      <c r="T712" s="92">
        <v>100</v>
      </c>
    </row>
    <row r="713" spans="1:20" ht="25.5">
      <c r="A713" s="87" t="s">
        <v>778</v>
      </c>
      <c r="B713" s="87" t="s">
        <v>779</v>
      </c>
      <c r="C713" s="88" t="s">
        <v>37</v>
      </c>
      <c r="D713" s="88">
        <v>68.603999999999999</v>
      </c>
      <c r="E713" s="180">
        <f t="shared" si="45"/>
        <v>68.603999999999999</v>
      </c>
      <c r="F713" s="26"/>
      <c r="G713" s="89"/>
      <c r="H713" s="90">
        <f t="shared" si="43"/>
        <v>0</v>
      </c>
      <c r="I713" s="91">
        <f t="shared" si="44"/>
        <v>0</v>
      </c>
      <c r="J713" s="29"/>
      <c r="K713" s="92" t="s">
        <v>6</v>
      </c>
      <c r="L713" s="92" t="s">
        <v>777</v>
      </c>
      <c r="M713" s="92">
        <v>500</v>
      </c>
      <c r="N713" s="92">
        <v>1265</v>
      </c>
      <c r="O713" s="92" t="s">
        <v>257</v>
      </c>
      <c r="P713" s="92" t="s">
        <v>115</v>
      </c>
      <c r="Q713" s="92">
        <v>4</v>
      </c>
      <c r="R713" s="92">
        <v>500</v>
      </c>
      <c r="S713" s="92">
        <v>26.376000000000001</v>
      </c>
      <c r="T713" s="92">
        <v>100</v>
      </c>
    </row>
    <row r="714" spans="1:20" ht="26.25" thickBot="1">
      <c r="A714" s="94" t="s">
        <v>719</v>
      </c>
      <c r="B714" s="94" t="s">
        <v>720</v>
      </c>
      <c r="C714" s="95" t="s">
        <v>37</v>
      </c>
      <c r="D714" s="95">
        <v>42.095999999999997</v>
      </c>
      <c r="E714" s="181">
        <f t="shared" si="45"/>
        <v>42.095999999999997</v>
      </c>
      <c r="F714" s="26"/>
      <c r="G714" s="96"/>
      <c r="H714" s="97">
        <f t="shared" si="43"/>
        <v>0</v>
      </c>
      <c r="I714" s="98">
        <f t="shared" si="44"/>
        <v>0</v>
      </c>
      <c r="J714" s="29"/>
      <c r="K714" s="99" t="s">
        <v>6</v>
      </c>
      <c r="L714" s="99" t="s">
        <v>777</v>
      </c>
      <c r="M714" s="99">
        <v>500</v>
      </c>
      <c r="N714" s="99">
        <v>1265</v>
      </c>
      <c r="O714" s="99" t="s">
        <v>257</v>
      </c>
      <c r="P714" s="99" t="s">
        <v>115</v>
      </c>
      <c r="Q714" s="99">
        <v>4</v>
      </c>
      <c r="R714" s="99">
        <v>500</v>
      </c>
      <c r="S714" s="99">
        <v>26.376000000000001</v>
      </c>
      <c r="T714" s="99">
        <v>100</v>
      </c>
    </row>
    <row r="715" spans="1:20" ht="33" thickTop="1" thickBot="1">
      <c r="A715" s="122" t="s">
        <v>173</v>
      </c>
      <c r="B715" s="122" t="s">
        <v>783</v>
      </c>
      <c r="C715" s="101" t="s">
        <v>37</v>
      </c>
      <c r="D715" s="102">
        <v>933.58799999999985</v>
      </c>
      <c r="E715" s="175">
        <f t="shared" si="45"/>
        <v>933.58799999999985</v>
      </c>
      <c r="F715" s="26"/>
      <c r="G715" s="103"/>
      <c r="H715" s="104">
        <f t="shared" si="43"/>
        <v>0</v>
      </c>
      <c r="I715" s="105">
        <f t="shared" si="44"/>
        <v>0</v>
      </c>
      <c r="J715" s="29"/>
      <c r="K715" s="106" t="s">
        <v>6</v>
      </c>
      <c r="L715" s="106" t="s">
        <v>777</v>
      </c>
      <c r="M715" s="106">
        <v>600</v>
      </c>
      <c r="N715" s="106">
        <v>1265</v>
      </c>
      <c r="O715" s="106" t="s">
        <v>257</v>
      </c>
      <c r="P715" s="106" t="s">
        <v>115</v>
      </c>
      <c r="Q715" s="106">
        <v>4</v>
      </c>
      <c r="R715" s="106">
        <v>500</v>
      </c>
      <c r="S715" s="106">
        <v>27.868000000000002</v>
      </c>
      <c r="T715" s="106">
        <v>100</v>
      </c>
    </row>
    <row r="716" spans="1:20" ht="26.25" thickTop="1">
      <c r="A716" s="87" t="s">
        <v>728</v>
      </c>
      <c r="B716" s="87" t="s">
        <v>729</v>
      </c>
      <c r="C716" s="88" t="s">
        <v>37</v>
      </c>
      <c r="D716" s="88">
        <v>390.39599999999996</v>
      </c>
      <c r="E716" s="173">
        <f t="shared" si="45"/>
        <v>390.39599999999996</v>
      </c>
      <c r="F716" s="26"/>
      <c r="G716" s="89"/>
      <c r="H716" s="90">
        <f t="shared" si="43"/>
        <v>0</v>
      </c>
      <c r="I716" s="91">
        <f t="shared" si="44"/>
        <v>0</v>
      </c>
      <c r="J716" s="29"/>
      <c r="K716" s="92" t="s">
        <v>6</v>
      </c>
      <c r="L716" s="92" t="s">
        <v>777</v>
      </c>
      <c r="M716" s="92">
        <v>600</v>
      </c>
      <c r="N716" s="92">
        <v>1265</v>
      </c>
      <c r="O716" s="92" t="s">
        <v>257</v>
      </c>
      <c r="P716" s="92" t="s">
        <v>115</v>
      </c>
      <c r="Q716" s="92">
        <v>4</v>
      </c>
      <c r="R716" s="92">
        <v>500</v>
      </c>
      <c r="S716" s="92">
        <v>27.868000000000002</v>
      </c>
      <c r="T716" s="92">
        <v>100</v>
      </c>
    </row>
    <row r="717" spans="1:20" ht="25.5">
      <c r="A717" s="87" t="s">
        <v>778</v>
      </c>
      <c r="B717" s="87" t="s">
        <v>779</v>
      </c>
      <c r="C717" s="88" t="s">
        <v>37</v>
      </c>
      <c r="D717" s="88">
        <v>68.603999999999999</v>
      </c>
      <c r="E717" s="180">
        <f t="shared" si="45"/>
        <v>68.603999999999999</v>
      </c>
      <c r="F717" s="26"/>
      <c r="G717" s="89"/>
      <c r="H717" s="90">
        <f t="shared" si="43"/>
        <v>0</v>
      </c>
      <c r="I717" s="91">
        <f t="shared" si="44"/>
        <v>0</v>
      </c>
      <c r="J717" s="29"/>
      <c r="K717" s="92" t="s">
        <v>6</v>
      </c>
      <c r="L717" s="92" t="s">
        <v>777</v>
      </c>
      <c r="M717" s="92">
        <v>600</v>
      </c>
      <c r="N717" s="92">
        <v>1265</v>
      </c>
      <c r="O717" s="92" t="s">
        <v>257</v>
      </c>
      <c r="P717" s="92" t="s">
        <v>115</v>
      </c>
      <c r="Q717" s="92">
        <v>4</v>
      </c>
      <c r="R717" s="92">
        <v>500</v>
      </c>
      <c r="S717" s="92">
        <v>27.868000000000002</v>
      </c>
      <c r="T717" s="92">
        <v>100</v>
      </c>
    </row>
    <row r="718" spans="1:20" ht="26.25" thickBot="1">
      <c r="A718" s="94" t="s">
        <v>714</v>
      </c>
      <c r="B718" s="94" t="s">
        <v>715</v>
      </c>
      <c r="C718" s="95" t="s">
        <v>37</v>
      </c>
      <c r="D718" s="95">
        <v>42.095999999999997</v>
      </c>
      <c r="E718" s="181">
        <f t="shared" si="45"/>
        <v>42.095999999999997</v>
      </c>
      <c r="F718" s="26"/>
      <c r="G718" s="96"/>
      <c r="H718" s="97">
        <f t="shared" si="43"/>
        <v>0</v>
      </c>
      <c r="I718" s="98">
        <f t="shared" si="44"/>
        <v>0</v>
      </c>
      <c r="J718" s="29"/>
      <c r="K718" s="99" t="s">
        <v>6</v>
      </c>
      <c r="L718" s="99" t="s">
        <v>777</v>
      </c>
      <c r="M718" s="99">
        <v>600</v>
      </c>
      <c r="N718" s="99">
        <v>1265</v>
      </c>
      <c r="O718" s="99" t="s">
        <v>257</v>
      </c>
      <c r="P718" s="99" t="s">
        <v>115</v>
      </c>
      <c r="Q718" s="99">
        <v>4</v>
      </c>
      <c r="R718" s="99">
        <v>500</v>
      </c>
      <c r="S718" s="99">
        <v>27.868000000000002</v>
      </c>
      <c r="T718" s="99">
        <v>100</v>
      </c>
    </row>
    <row r="719" spans="1:20" ht="33" thickTop="1" thickBot="1">
      <c r="A719" s="122" t="s">
        <v>174</v>
      </c>
      <c r="B719" s="122" t="s">
        <v>784</v>
      </c>
      <c r="C719" s="101" t="s">
        <v>37</v>
      </c>
      <c r="D719" s="102">
        <v>933.58799999999985</v>
      </c>
      <c r="E719" s="175">
        <f t="shared" si="45"/>
        <v>933.58799999999985</v>
      </c>
      <c r="F719" s="26"/>
      <c r="G719" s="103"/>
      <c r="H719" s="104">
        <f t="shared" si="43"/>
        <v>0</v>
      </c>
      <c r="I719" s="105">
        <f t="shared" si="44"/>
        <v>0</v>
      </c>
      <c r="J719" s="29"/>
      <c r="K719" s="106" t="s">
        <v>6</v>
      </c>
      <c r="L719" s="106" t="s">
        <v>777</v>
      </c>
      <c r="M719" s="106">
        <v>600</v>
      </c>
      <c r="N719" s="106">
        <v>1265</v>
      </c>
      <c r="O719" s="106" t="s">
        <v>257</v>
      </c>
      <c r="P719" s="106" t="s">
        <v>115</v>
      </c>
      <c r="Q719" s="106">
        <v>4</v>
      </c>
      <c r="R719" s="106">
        <v>500</v>
      </c>
      <c r="S719" s="106">
        <v>27.868000000000002</v>
      </c>
      <c r="T719" s="106">
        <v>100</v>
      </c>
    </row>
    <row r="720" spans="1:20" ht="26.25" thickTop="1">
      <c r="A720" s="87" t="s">
        <v>731</v>
      </c>
      <c r="B720" s="87" t="s">
        <v>732</v>
      </c>
      <c r="C720" s="88" t="s">
        <v>37</v>
      </c>
      <c r="D720" s="88">
        <v>390.39599999999996</v>
      </c>
      <c r="E720" s="173">
        <f t="shared" si="45"/>
        <v>390.39599999999996</v>
      </c>
      <c r="F720" s="26"/>
      <c r="G720" s="89"/>
      <c r="H720" s="90">
        <f t="shared" si="43"/>
        <v>0</v>
      </c>
      <c r="I720" s="91">
        <f t="shared" si="44"/>
        <v>0</v>
      </c>
      <c r="J720" s="29"/>
      <c r="K720" s="92" t="s">
        <v>6</v>
      </c>
      <c r="L720" s="92" t="s">
        <v>777</v>
      </c>
      <c r="M720" s="92">
        <v>600</v>
      </c>
      <c r="N720" s="92">
        <v>1265</v>
      </c>
      <c r="O720" s="92" t="s">
        <v>257</v>
      </c>
      <c r="P720" s="92" t="s">
        <v>115</v>
      </c>
      <c r="Q720" s="92">
        <v>4</v>
      </c>
      <c r="R720" s="92">
        <v>500</v>
      </c>
      <c r="S720" s="92">
        <v>27.868000000000002</v>
      </c>
      <c r="T720" s="92">
        <v>100</v>
      </c>
    </row>
    <row r="721" spans="1:20" ht="25.5">
      <c r="A721" s="87" t="s">
        <v>778</v>
      </c>
      <c r="B721" s="87" t="s">
        <v>779</v>
      </c>
      <c r="C721" s="88" t="s">
        <v>37</v>
      </c>
      <c r="D721" s="88">
        <v>68.603999999999999</v>
      </c>
      <c r="E721" s="180">
        <f t="shared" si="45"/>
        <v>68.603999999999999</v>
      </c>
      <c r="F721" s="26"/>
      <c r="G721" s="89"/>
      <c r="H721" s="90">
        <f t="shared" si="43"/>
        <v>0</v>
      </c>
      <c r="I721" s="91">
        <f t="shared" si="44"/>
        <v>0</v>
      </c>
      <c r="J721" s="29"/>
      <c r="K721" s="92" t="s">
        <v>6</v>
      </c>
      <c r="L721" s="92" t="s">
        <v>777</v>
      </c>
      <c r="M721" s="92">
        <v>600</v>
      </c>
      <c r="N721" s="92">
        <v>1265</v>
      </c>
      <c r="O721" s="92" t="s">
        <v>257</v>
      </c>
      <c r="P721" s="92" t="s">
        <v>115</v>
      </c>
      <c r="Q721" s="92">
        <v>4</v>
      </c>
      <c r="R721" s="92">
        <v>500</v>
      </c>
      <c r="S721" s="92">
        <v>27.868000000000002</v>
      </c>
      <c r="T721" s="92">
        <v>100</v>
      </c>
    </row>
    <row r="722" spans="1:20" ht="26.25" thickBot="1">
      <c r="A722" s="94" t="s">
        <v>719</v>
      </c>
      <c r="B722" s="94" t="s">
        <v>720</v>
      </c>
      <c r="C722" s="95" t="s">
        <v>37</v>
      </c>
      <c r="D722" s="95">
        <v>42.095999999999997</v>
      </c>
      <c r="E722" s="181">
        <f t="shared" si="45"/>
        <v>42.095999999999997</v>
      </c>
      <c r="F722" s="26"/>
      <c r="G722" s="96"/>
      <c r="H722" s="97">
        <f t="shared" si="43"/>
        <v>0</v>
      </c>
      <c r="I722" s="98">
        <f t="shared" si="44"/>
        <v>0</v>
      </c>
      <c r="J722" s="29"/>
      <c r="K722" s="99" t="s">
        <v>6</v>
      </c>
      <c r="L722" s="99" t="s">
        <v>777</v>
      </c>
      <c r="M722" s="99">
        <v>600</v>
      </c>
      <c r="N722" s="99">
        <v>1265</v>
      </c>
      <c r="O722" s="99" t="s">
        <v>257</v>
      </c>
      <c r="P722" s="99" t="s">
        <v>115</v>
      </c>
      <c r="Q722" s="99">
        <v>4</v>
      </c>
      <c r="R722" s="99">
        <v>500</v>
      </c>
      <c r="S722" s="99">
        <v>27.868000000000002</v>
      </c>
      <c r="T722" s="99">
        <v>100</v>
      </c>
    </row>
    <row r="723" spans="1:20" ht="33" thickTop="1" thickBot="1">
      <c r="A723" s="122" t="s">
        <v>175</v>
      </c>
      <c r="B723" s="122" t="s">
        <v>785</v>
      </c>
      <c r="C723" s="101" t="s">
        <v>37</v>
      </c>
      <c r="D723" s="102">
        <v>822.88800000000003</v>
      </c>
      <c r="E723" s="175">
        <f t="shared" si="45"/>
        <v>822.88800000000003</v>
      </c>
      <c r="F723" s="26"/>
      <c r="G723" s="103"/>
      <c r="H723" s="104">
        <f t="shared" si="43"/>
        <v>0</v>
      </c>
      <c r="I723" s="105">
        <f t="shared" si="44"/>
        <v>0</v>
      </c>
      <c r="J723" s="29"/>
      <c r="K723" s="106" t="s">
        <v>6</v>
      </c>
      <c r="L723" s="106" t="s">
        <v>777</v>
      </c>
      <c r="M723" s="106">
        <v>450</v>
      </c>
      <c r="N723" s="106">
        <v>1265</v>
      </c>
      <c r="O723" s="106" t="s">
        <v>116</v>
      </c>
      <c r="P723" s="106" t="s">
        <v>117</v>
      </c>
      <c r="Q723" s="106">
        <v>4</v>
      </c>
      <c r="R723" s="106">
        <v>500</v>
      </c>
      <c r="S723" s="106">
        <v>23.868000000000002</v>
      </c>
      <c r="T723" s="106">
        <v>100</v>
      </c>
    </row>
    <row r="724" spans="1:20" ht="39" thickTop="1">
      <c r="A724" s="87" t="s">
        <v>734</v>
      </c>
      <c r="B724" s="87" t="s">
        <v>735</v>
      </c>
      <c r="C724" s="88" t="s">
        <v>37</v>
      </c>
      <c r="D724" s="88">
        <v>335.09999999999997</v>
      </c>
      <c r="E724" s="173">
        <f t="shared" si="45"/>
        <v>335.09999999999997</v>
      </c>
      <c r="F724" s="26"/>
      <c r="G724" s="89"/>
      <c r="H724" s="90">
        <f t="shared" si="43"/>
        <v>0</v>
      </c>
      <c r="I724" s="91">
        <f t="shared" si="44"/>
        <v>0</v>
      </c>
      <c r="J724" s="29"/>
      <c r="K724" s="92" t="s">
        <v>6</v>
      </c>
      <c r="L724" s="92" t="s">
        <v>777</v>
      </c>
      <c r="M724" s="92">
        <v>450</v>
      </c>
      <c r="N724" s="92">
        <v>1265</v>
      </c>
      <c r="O724" s="92" t="s">
        <v>116</v>
      </c>
      <c r="P724" s="92" t="s">
        <v>117</v>
      </c>
      <c r="Q724" s="92">
        <v>4</v>
      </c>
      <c r="R724" s="92">
        <v>500</v>
      </c>
      <c r="S724" s="92">
        <v>23.868000000000002</v>
      </c>
      <c r="T724" s="92">
        <v>100</v>
      </c>
    </row>
    <row r="725" spans="1:20" ht="25.5">
      <c r="A725" s="87" t="s">
        <v>786</v>
      </c>
      <c r="B725" s="87" t="s">
        <v>787</v>
      </c>
      <c r="C725" s="88" t="s">
        <v>37</v>
      </c>
      <c r="D725" s="88">
        <v>68.495999999999995</v>
      </c>
      <c r="E725" s="180">
        <f t="shared" si="45"/>
        <v>68.495999999999995</v>
      </c>
      <c r="F725" s="26"/>
      <c r="G725" s="89"/>
      <c r="H725" s="90">
        <f t="shared" si="43"/>
        <v>0</v>
      </c>
      <c r="I725" s="91">
        <f t="shared" si="44"/>
        <v>0</v>
      </c>
      <c r="J725" s="29"/>
      <c r="K725" s="92" t="s">
        <v>6</v>
      </c>
      <c r="L725" s="92" t="s">
        <v>777</v>
      </c>
      <c r="M725" s="92">
        <v>450</v>
      </c>
      <c r="N725" s="92">
        <v>1265</v>
      </c>
      <c r="O725" s="92" t="s">
        <v>116</v>
      </c>
      <c r="P725" s="92" t="s">
        <v>117</v>
      </c>
      <c r="Q725" s="92">
        <v>4</v>
      </c>
      <c r="R725" s="92">
        <v>500</v>
      </c>
      <c r="S725" s="92">
        <v>23.868000000000002</v>
      </c>
      <c r="T725" s="92">
        <v>100</v>
      </c>
    </row>
    <row r="726" spans="1:20" ht="26.25" thickBot="1">
      <c r="A726" s="94" t="s">
        <v>738</v>
      </c>
      <c r="B726" s="94" t="s">
        <v>739</v>
      </c>
      <c r="C726" s="95" t="s">
        <v>37</v>
      </c>
      <c r="D726" s="95">
        <v>42.095999999999997</v>
      </c>
      <c r="E726" s="181">
        <f t="shared" si="45"/>
        <v>42.095999999999997</v>
      </c>
      <c r="F726" s="26"/>
      <c r="G726" s="96"/>
      <c r="H726" s="97">
        <f t="shared" si="43"/>
        <v>0</v>
      </c>
      <c r="I726" s="98">
        <f t="shared" si="44"/>
        <v>0</v>
      </c>
      <c r="J726" s="29"/>
      <c r="K726" s="99" t="s">
        <v>6</v>
      </c>
      <c r="L726" s="99" t="s">
        <v>777</v>
      </c>
      <c r="M726" s="99">
        <v>450</v>
      </c>
      <c r="N726" s="99">
        <v>1265</v>
      </c>
      <c r="O726" s="99" t="s">
        <v>116</v>
      </c>
      <c r="P726" s="99" t="s">
        <v>117</v>
      </c>
      <c r="Q726" s="99">
        <v>4</v>
      </c>
      <c r="R726" s="99">
        <v>500</v>
      </c>
      <c r="S726" s="99">
        <v>23.868000000000002</v>
      </c>
      <c r="T726" s="99">
        <v>100</v>
      </c>
    </row>
    <row r="727" spans="1:20" ht="33" thickTop="1" thickBot="1">
      <c r="A727" s="122" t="s">
        <v>176</v>
      </c>
      <c r="B727" s="122" t="s">
        <v>788</v>
      </c>
      <c r="C727" s="101" t="s">
        <v>37</v>
      </c>
      <c r="D727" s="102">
        <v>822.88800000000003</v>
      </c>
      <c r="E727" s="175">
        <f t="shared" si="45"/>
        <v>822.88800000000003</v>
      </c>
      <c r="F727" s="26"/>
      <c r="G727" s="103"/>
      <c r="H727" s="104">
        <f t="shared" si="43"/>
        <v>0</v>
      </c>
      <c r="I727" s="105">
        <f t="shared" si="44"/>
        <v>0</v>
      </c>
      <c r="J727" s="29"/>
      <c r="K727" s="106" t="s">
        <v>6</v>
      </c>
      <c r="L727" s="106" t="s">
        <v>777</v>
      </c>
      <c r="M727" s="106">
        <v>450</v>
      </c>
      <c r="N727" s="106">
        <v>1265</v>
      </c>
      <c r="O727" s="106" t="s">
        <v>116</v>
      </c>
      <c r="P727" s="106" t="s">
        <v>117</v>
      </c>
      <c r="Q727" s="106">
        <v>4</v>
      </c>
      <c r="R727" s="106">
        <v>500</v>
      </c>
      <c r="S727" s="106">
        <v>23.868000000000002</v>
      </c>
      <c r="T727" s="106">
        <v>100</v>
      </c>
    </row>
    <row r="728" spans="1:20" ht="26.25" thickTop="1">
      <c r="A728" s="87" t="s">
        <v>741</v>
      </c>
      <c r="B728" s="87" t="s">
        <v>742</v>
      </c>
      <c r="C728" s="88" t="s">
        <v>37</v>
      </c>
      <c r="D728" s="88">
        <v>335.09999999999997</v>
      </c>
      <c r="E728" s="173">
        <f t="shared" si="45"/>
        <v>335.09999999999997</v>
      </c>
      <c r="F728" s="26"/>
      <c r="G728" s="89"/>
      <c r="H728" s="90">
        <f t="shared" si="43"/>
        <v>0</v>
      </c>
      <c r="I728" s="91">
        <f t="shared" si="44"/>
        <v>0</v>
      </c>
      <c r="J728" s="29"/>
      <c r="K728" s="92" t="s">
        <v>6</v>
      </c>
      <c r="L728" s="92" t="s">
        <v>777</v>
      </c>
      <c r="M728" s="92">
        <v>450</v>
      </c>
      <c r="N728" s="92">
        <v>1265</v>
      </c>
      <c r="O728" s="92" t="s">
        <v>116</v>
      </c>
      <c r="P728" s="92" t="s">
        <v>117</v>
      </c>
      <c r="Q728" s="92">
        <v>4</v>
      </c>
      <c r="R728" s="92">
        <v>500</v>
      </c>
      <c r="S728" s="92">
        <v>23.868000000000002</v>
      </c>
      <c r="T728" s="92">
        <v>100</v>
      </c>
    </row>
    <row r="729" spans="1:20" ht="25.5">
      <c r="A729" s="87" t="s">
        <v>786</v>
      </c>
      <c r="B729" s="87" t="s">
        <v>787</v>
      </c>
      <c r="C729" s="88" t="s">
        <v>37</v>
      </c>
      <c r="D729" s="88">
        <v>68.495999999999995</v>
      </c>
      <c r="E729" s="180">
        <f t="shared" si="45"/>
        <v>68.495999999999995</v>
      </c>
      <c r="F729" s="26"/>
      <c r="G729" s="89"/>
      <c r="H729" s="90">
        <f t="shared" si="43"/>
        <v>0</v>
      </c>
      <c r="I729" s="91">
        <f t="shared" si="44"/>
        <v>0</v>
      </c>
      <c r="J729" s="29"/>
      <c r="K729" s="92" t="s">
        <v>6</v>
      </c>
      <c r="L729" s="92" t="s">
        <v>777</v>
      </c>
      <c r="M729" s="92">
        <v>450</v>
      </c>
      <c r="N729" s="92">
        <v>1265</v>
      </c>
      <c r="O729" s="92" t="s">
        <v>116</v>
      </c>
      <c r="P729" s="92" t="s">
        <v>117</v>
      </c>
      <c r="Q729" s="92">
        <v>4</v>
      </c>
      <c r="R729" s="92">
        <v>500</v>
      </c>
      <c r="S729" s="92">
        <v>23.868000000000002</v>
      </c>
      <c r="T729" s="92">
        <v>100</v>
      </c>
    </row>
    <row r="730" spans="1:20" ht="26.25" thickBot="1">
      <c r="A730" s="94" t="s">
        <v>743</v>
      </c>
      <c r="B730" s="94" t="s">
        <v>744</v>
      </c>
      <c r="C730" s="95" t="s">
        <v>37</v>
      </c>
      <c r="D730" s="95">
        <v>42.095999999999997</v>
      </c>
      <c r="E730" s="181">
        <f t="shared" si="45"/>
        <v>42.095999999999997</v>
      </c>
      <c r="F730" s="26"/>
      <c r="G730" s="96"/>
      <c r="H730" s="97">
        <f t="shared" si="43"/>
        <v>0</v>
      </c>
      <c r="I730" s="98">
        <f t="shared" si="44"/>
        <v>0</v>
      </c>
      <c r="J730" s="29"/>
      <c r="K730" s="99" t="s">
        <v>6</v>
      </c>
      <c r="L730" s="99" t="s">
        <v>777</v>
      </c>
      <c r="M730" s="99">
        <v>450</v>
      </c>
      <c r="N730" s="99">
        <v>1265</v>
      </c>
      <c r="O730" s="99" t="s">
        <v>116</v>
      </c>
      <c r="P730" s="99" t="s">
        <v>117</v>
      </c>
      <c r="Q730" s="99">
        <v>4</v>
      </c>
      <c r="R730" s="99">
        <v>500</v>
      </c>
      <c r="S730" s="99">
        <v>23.868000000000002</v>
      </c>
      <c r="T730" s="99">
        <v>100</v>
      </c>
    </row>
    <row r="731" spans="1:20" ht="33" thickTop="1" thickBot="1">
      <c r="A731" s="122" t="s">
        <v>177</v>
      </c>
      <c r="B731" s="122" t="s">
        <v>789</v>
      </c>
      <c r="C731" s="101" t="s">
        <v>37</v>
      </c>
      <c r="D731" s="102">
        <v>856.19999999999993</v>
      </c>
      <c r="E731" s="175">
        <f t="shared" si="45"/>
        <v>856.19999999999993</v>
      </c>
      <c r="F731" s="26"/>
      <c r="G731" s="103"/>
      <c r="H731" s="104">
        <f t="shared" si="43"/>
        <v>0</v>
      </c>
      <c r="I731" s="105">
        <f t="shared" si="44"/>
        <v>0</v>
      </c>
      <c r="J731" s="29"/>
      <c r="K731" s="106" t="s">
        <v>6</v>
      </c>
      <c r="L731" s="106" t="s">
        <v>777</v>
      </c>
      <c r="M731" s="106">
        <v>500</v>
      </c>
      <c r="N731" s="106">
        <v>1265</v>
      </c>
      <c r="O731" s="106" t="s">
        <v>116</v>
      </c>
      <c r="P731" s="106" t="s">
        <v>117</v>
      </c>
      <c r="Q731" s="106">
        <v>4</v>
      </c>
      <c r="R731" s="106">
        <v>500</v>
      </c>
      <c r="S731" s="106">
        <v>26.376000000000001</v>
      </c>
      <c r="T731" s="106">
        <v>100</v>
      </c>
    </row>
    <row r="732" spans="1:20" ht="39" thickTop="1">
      <c r="A732" s="87" t="s">
        <v>746</v>
      </c>
      <c r="B732" s="87" t="s">
        <v>747</v>
      </c>
      <c r="C732" s="88" t="s">
        <v>37</v>
      </c>
      <c r="D732" s="88">
        <v>351.75599999999997</v>
      </c>
      <c r="E732" s="173">
        <f t="shared" si="45"/>
        <v>351.75599999999997</v>
      </c>
      <c r="F732" s="26"/>
      <c r="G732" s="89"/>
      <c r="H732" s="90">
        <f t="shared" si="43"/>
        <v>0</v>
      </c>
      <c r="I732" s="91">
        <f t="shared" si="44"/>
        <v>0</v>
      </c>
      <c r="J732" s="29"/>
      <c r="K732" s="92" t="s">
        <v>6</v>
      </c>
      <c r="L732" s="92" t="s">
        <v>777</v>
      </c>
      <c r="M732" s="92">
        <v>500</v>
      </c>
      <c r="N732" s="92">
        <v>1265</v>
      </c>
      <c r="O732" s="92" t="s">
        <v>116</v>
      </c>
      <c r="P732" s="92" t="s">
        <v>117</v>
      </c>
      <c r="Q732" s="92">
        <v>4</v>
      </c>
      <c r="R732" s="92">
        <v>500</v>
      </c>
      <c r="S732" s="92">
        <v>26.376000000000001</v>
      </c>
      <c r="T732" s="92">
        <v>100</v>
      </c>
    </row>
    <row r="733" spans="1:20" ht="25.5">
      <c r="A733" s="87" t="s">
        <v>786</v>
      </c>
      <c r="B733" s="87" t="s">
        <v>787</v>
      </c>
      <c r="C733" s="88" t="s">
        <v>37</v>
      </c>
      <c r="D733" s="88">
        <v>68.495999999999995</v>
      </c>
      <c r="E733" s="180">
        <f t="shared" si="45"/>
        <v>68.495999999999995</v>
      </c>
      <c r="F733" s="26"/>
      <c r="G733" s="89"/>
      <c r="H733" s="90">
        <f t="shared" si="43"/>
        <v>0</v>
      </c>
      <c r="I733" s="91">
        <f t="shared" si="44"/>
        <v>0</v>
      </c>
      <c r="J733" s="29"/>
      <c r="K733" s="92" t="s">
        <v>6</v>
      </c>
      <c r="L733" s="92" t="s">
        <v>777</v>
      </c>
      <c r="M733" s="92">
        <v>500</v>
      </c>
      <c r="N733" s="92">
        <v>1265</v>
      </c>
      <c r="O733" s="92" t="s">
        <v>116</v>
      </c>
      <c r="P733" s="92" t="s">
        <v>117</v>
      </c>
      <c r="Q733" s="92">
        <v>4</v>
      </c>
      <c r="R733" s="92">
        <v>500</v>
      </c>
      <c r="S733" s="92">
        <v>26.376000000000001</v>
      </c>
      <c r="T733" s="92">
        <v>100</v>
      </c>
    </row>
    <row r="734" spans="1:20" ht="26.25" thickBot="1">
      <c r="A734" s="94" t="s">
        <v>738</v>
      </c>
      <c r="B734" s="94" t="s">
        <v>739</v>
      </c>
      <c r="C734" s="95" t="s">
        <v>37</v>
      </c>
      <c r="D734" s="95">
        <v>42.095999999999997</v>
      </c>
      <c r="E734" s="181">
        <f t="shared" si="45"/>
        <v>42.095999999999997</v>
      </c>
      <c r="F734" s="26"/>
      <c r="G734" s="96"/>
      <c r="H734" s="97">
        <f t="shared" si="43"/>
        <v>0</v>
      </c>
      <c r="I734" s="98">
        <f t="shared" si="44"/>
        <v>0</v>
      </c>
      <c r="J734" s="29"/>
      <c r="K734" s="99" t="s">
        <v>6</v>
      </c>
      <c r="L734" s="99" t="s">
        <v>777</v>
      </c>
      <c r="M734" s="99">
        <v>500</v>
      </c>
      <c r="N734" s="99">
        <v>1265</v>
      </c>
      <c r="O734" s="99" t="s">
        <v>116</v>
      </c>
      <c r="P734" s="99" t="s">
        <v>117</v>
      </c>
      <c r="Q734" s="99">
        <v>4</v>
      </c>
      <c r="R734" s="99">
        <v>500</v>
      </c>
      <c r="S734" s="99">
        <v>26.376000000000001</v>
      </c>
      <c r="T734" s="99">
        <v>100</v>
      </c>
    </row>
    <row r="735" spans="1:20" ht="33" thickTop="1" thickBot="1">
      <c r="A735" s="122" t="s">
        <v>178</v>
      </c>
      <c r="B735" s="122" t="s">
        <v>790</v>
      </c>
      <c r="C735" s="101" t="s">
        <v>37</v>
      </c>
      <c r="D735" s="102">
        <v>856.19999999999993</v>
      </c>
      <c r="E735" s="175">
        <f t="shared" si="45"/>
        <v>856.19999999999993</v>
      </c>
      <c r="F735" s="26"/>
      <c r="G735" s="103"/>
      <c r="H735" s="104">
        <f t="shared" si="43"/>
        <v>0</v>
      </c>
      <c r="I735" s="105">
        <f t="shared" si="44"/>
        <v>0</v>
      </c>
      <c r="J735" s="29"/>
      <c r="K735" s="106" t="s">
        <v>6</v>
      </c>
      <c r="L735" s="106" t="s">
        <v>777</v>
      </c>
      <c r="M735" s="106">
        <v>500</v>
      </c>
      <c r="N735" s="106">
        <v>1265</v>
      </c>
      <c r="O735" s="106" t="s">
        <v>116</v>
      </c>
      <c r="P735" s="106" t="s">
        <v>117</v>
      </c>
      <c r="Q735" s="106">
        <v>4</v>
      </c>
      <c r="R735" s="106">
        <v>500</v>
      </c>
      <c r="S735" s="106">
        <v>26.376000000000001</v>
      </c>
      <c r="T735" s="106">
        <v>100</v>
      </c>
    </row>
    <row r="736" spans="1:20" ht="26.25" thickTop="1">
      <c r="A736" s="87" t="s">
        <v>749</v>
      </c>
      <c r="B736" s="87" t="s">
        <v>750</v>
      </c>
      <c r="C736" s="88" t="s">
        <v>37</v>
      </c>
      <c r="D736" s="88">
        <v>351.75599999999997</v>
      </c>
      <c r="E736" s="173">
        <f t="shared" si="45"/>
        <v>351.75599999999997</v>
      </c>
      <c r="F736" s="26"/>
      <c r="G736" s="89"/>
      <c r="H736" s="90">
        <f t="shared" si="43"/>
        <v>0</v>
      </c>
      <c r="I736" s="91">
        <f t="shared" si="44"/>
        <v>0</v>
      </c>
      <c r="J736" s="29"/>
      <c r="K736" s="92" t="s">
        <v>6</v>
      </c>
      <c r="L736" s="92" t="s">
        <v>777</v>
      </c>
      <c r="M736" s="92">
        <v>500</v>
      </c>
      <c r="N736" s="92">
        <v>1265</v>
      </c>
      <c r="O736" s="92" t="s">
        <v>116</v>
      </c>
      <c r="P736" s="92" t="s">
        <v>117</v>
      </c>
      <c r="Q736" s="92">
        <v>4</v>
      </c>
      <c r="R736" s="92">
        <v>500</v>
      </c>
      <c r="S736" s="92">
        <v>26.376000000000001</v>
      </c>
      <c r="T736" s="92">
        <v>100</v>
      </c>
    </row>
    <row r="737" spans="1:20" ht="25.5">
      <c r="A737" s="87" t="s">
        <v>786</v>
      </c>
      <c r="B737" s="87" t="s">
        <v>787</v>
      </c>
      <c r="C737" s="88" t="s">
        <v>37</v>
      </c>
      <c r="D737" s="88">
        <v>68.495999999999995</v>
      </c>
      <c r="E737" s="180">
        <f t="shared" si="45"/>
        <v>68.495999999999995</v>
      </c>
      <c r="F737" s="26"/>
      <c r="G737" s="89"/>
      <c r="H737" s="90">
        <f t="shared" si="43"/>
        <v>0</v>
      </c>
      <c r="I737" s="91">
        <f t="shared" si="44"/>
        <v>0</v>
      </c>
      <c r="J737" s="29"/>
      <c r="K737" s="92" t="s">
        <v>6</v>
      </c>
      <c r="L737" s="92" t="s">
        <v>777</v>
      </c>
      <c r="M737" s="92">
        <v>500</v>
      </c>
      <c r="N737" s="92">
        <v>1265</v>
      </c>
      <c r="O737" s="92" t="s">
        <v>116</v>
      </c>
      <c r="P737" s="92" t="s">
        <v>117</v>
      </c>
      <c r="Q737" s="92">
        <v>4</v>
      </c>
      <c r="R737" s="92">
        <v>500</v>
      </c>
      <c r="S737" s="92">
        <v>26.376000000000001</v>
      </c>
      <c r="T737" s="92">
        <v>100</v>
      </c>
    </row>
    <row r="738" spans="1:20" ht="26.25" thickBot="1">
      <c r="A738" s="94" t="s">
        <v>743</v>
      </c>
      <c r="B738" s="94" t="s">
        <v>744</v>
      </c>
      <c r="C738" s="95" t="s">
        <v>37</v>
      </c>
      <c r="D738" s="95">
        <v>42.095999999999997</v>
      </c>
      <c r="E738" s="181">
        <f t="shared" si="45"/>
        <v>42.095999999999997</v>
      </c>
      <c r="F738" s="26"/>
      <c r="G738" s="96"/>
      <c r="H738" s="97">
        <f t="shared" si="43"/>
        <v>0</v>
      </c>
      <c r="I738" s="98">
        <f t="shared" si="44"/>
        <v>0</v>
      </c>
      <c r="J738" s="29"/>
      <c r="K738" s="99" t="s">
        <v>6</v>
      </c>
      <c r="L738" s="99" t="s">
        <v>777</v>
      </c>
      <c r="M738" s="99">
        <v>500</v>
      </c>
      <c r="N738" s="99">
        <v>1265</v>
      </c>
      <c r="O738" s="99" t="s">
        <v>116</v>
      </c>
      <c r="P738" s="99" t="s">
        <v>117</v>
      </c>
      <c r="Q738" s="99">
        <v>4</v>
      </c>
      <c r="R738" s="99">
        <v>500</v>
      </c>
      <c r="S738" s="99">
        <v>26.376000000000001</v>
      </c>
      <c r="T738" s="99">
        <v>100</v>
      </c>
    </row>
    <row r="739" spans="1:20" ht="33" thickTop="1" thickBot="1">
      <c r="A739" s="122" t="s">
        <v>179</v>
      </c>
      <c r="B739" s="122" t="s">
        <v>791</v>
      </c>
      <c r="C739" s="101" t="s">
        <v>37</v>
      </c>
      <c r="D739" s="102">
        <v>892.07999999999993</v>
      </c>
      <c r="E739" s="175">
        <f t="shared" si="45"/>
        <v>892.07999999999993</v>
      </c>
      <c r="F739" s="26"/>
      <c r="G739" s="103"/>
      <c r="H739" s="104">
        <f t="shared" si="43"/>
        <v>0</v>
      </c>
      <c r="I739" s="105">
        <f t="shared" si="44"/>
        <v>0</v>
      </c>
      <c r="J739" s="29"/>
      <c r="K739" s="106" t="s">
        <v>6</v>
      </c>
      <c r="L739" s="106" t="s">
        <v>777</v>
      </c>
      <c r="M739" s="106">
        <v>600</v>
      </c>
      <c r="N739" s="106">
        <v>1265</v>
      </c>
      <c r="O739" s="106" t="s">
        <v>116</v>
      </c>
      <c r="P739" s="106" t="s">
        <v>117</v>
      </c>
      <c r="Q739" s="106">
        <v>4</v>
      </c>
      <c r="R739" s="106">
        <v>500</v>
      </c>
      <c r="S739" s="106">
        <v>27.868000000000002</v>
      </c>
      <c r="T739" s="106">
        <v>100</v>
      </c>
    </row>
    <row r="740" spans="1:20" ht="39" thickTop="1">
      <c r="A740" s="87" t="s">
        <v>752</v>
      </c>
      <c r="B740" s="87" t="s">
        <v>753</v>
      </c>
      <c r="C740" s="88" t="s">
        <v>37</v>
      </c>
      <c r="D740" s="88">
        <v>369.69599999999997</v>
      </c>
      <c r="E740" s="173">
        <f t="shared" si="45"/>
        <v>369.69599999999997</v>
      </c>
      <c r="F740" s="26"/>
      <c r="G740" s="89"/>
      <c r="H740" s="90">
        <f t="shared" si="43"/>
        <v>0</v>
      </c>
      <c r="I740" s="91">
        <f t="shared" si="44"/>
        <v>0</v>
      </c>
      <c r="J740" s="29"/>
      <c r="K740" s="92" t="s">
        <v>6</v>
      </c>
      <c r="L740" s="92" t="s">
        <v>777</v>
      </c>
      <c r="M740" s="92">
        <v>600</v>
      </c>
      <c r="N740" s="92">
        <v>1265</v>
      </c>
      <c r="O740" s="92" t="s">
        <v>116</v>
      </c>
      <c r="P740" s="92" t="s">
        <v>117</v>
      </c>
      <c r="Q740" s="92">
        <v>4</v>
      </c>
      <c r="R740" s="92">
        <v>500</v>
      </c>
      <c r="S740" s="92">
        <v>27.868000000000002</v>
      </c>
      <c r="T740" s="92">
        <v>100</v>
      </c>
    </row>
    <row r="741" spans="1:20" ht="25.5">
      <c r="A741" s="87" t="s">
        <v>786</v>
      </c>
      <c r="B741" s="87" t="s">
        <v>787</v>
      </c>
      <c r="C741" s="88" t="s">
        <v>37</v>
      </c>
      <c r="D741" s="88">
        <v>68.495999999999995</v>
      </c>
      <c r="E741" s="180">
        <f t="shared" si="45"/>
        <v>68.495999999999995</v>
      </c>
      <c r="F741" s="26"/>
      <c r="G741" s="89"/>
      <c r="H741" s="90">
        <f t="shared" si="43"/>
        <v>0</v>
      </c>
      <c r="I741" s="91">
        <f t="shared" si="44"/>
        <v>0</v>
      </c>
      <c r="J741" s="29"/>
      <c r="K741" s="92" t="s">
        <v>6</v>
      </c>
      <c r="L741" s="92" t="s">
        <v>777</v>
      </c>
      <c r="M741" s="92">
        <v>600</v>
      </c>
      <c r="N741" s="92">
        <v>1265</v>
      </c>
      <c r="O741" s="92" t="s">
        <v>116</v>
      </c>
      <c r="P741" s="92" t="s">
        <v>117</v>
      </c>
      <c r="Q741" s="92">
        <v>4</v>
      </c>
      <c r="R741" s="92">
        <v>500</v>
      </c>
      <c r="S741" s="92">
        <v>27.868000000000002</v>
      </c>
      <c r="T741" s="92">
        <v>100</v>
      </c>
    </row>
    <row r="742" spans="1:20" ht="26.25" thickBot="1">
      <c r="A742" s="94" t="s">
        <v>738</v>
      </c>
      <c r="B742" s="94" t="s">
        <v>739</v>
      </c>
      <c r="C742" s="95" t="s">
        <v>37</v>
      </c>
      <c r="D742" s="95">
        <v>42.095999999999997</v>
      </c>
      <c r="E742" s="181">
        <f t="shared" si="45"/>
        <v>42.095999999999997</v>
      </c>
      <c r="F742" s="26"/>
      <c r="G742" s="96"/>
      <c r="H742" s="97">
        <f t="shared" si="43"/>
        <v>0</v>
      </c>
      <c r="I742" s="98">
        <f t="shared" si="44"/>
        <v>0</v>
      </c>
      <c r="J742" s="29"/>
      <c r="K742" s="99" t="s">
        <v>6</v>
      </c>
      <c r="L742" s="99" t="s">
        <v>777</v>
      </c>
      <c r="M742" s="99">
        <v>600</v>
      </c>
      <c r="N742" s="99">
        <v>1265</v>
      </c>
      <c r="O742" s="99" t="s">
        <v>116</v>
      </c>
      <c r="P742" s="99" t="s">
        <v>117</v>
      </c>
      <c r="Q742" s="99">
        <v>4</v>
      </c>
      <c r="R742" s="99">
        <v>500</v>
      </c>
      <c r="S742" s="99">
        <v>27.868000000000002</v>
      </c>
      <c r="T742" s="99">
        <v>100</v>
      </c>
    </row>
    <row r="743" spans="1:20" ht="33" thickTop="1" thickBot="1">
      <c r="A743" s="122" t="s">
        <v>180</v>
      </c>
      <c r="B743" s="122" t="s">
        <v>792</v>
      </c>
      <c r="C743" s="101" t="s">
        <v>37</v>
      </c>
      <c r="D743" s="102">
        <v>892.07999999999993</v>
      </c>
      <c r="E743" s="175">
        <f t="shared" si="45"/>
        <v>892.07999999999993</v>
      </c>
      <c r="F743" s="26"/>
      <c r="G743" s="103"/>
      <c r="H743" s="104">
        <f t="shared" si="43"/>
        <v>0</v>
      </c>
      <c r="I743" s="105">
        <f t="shared" si="44"/>
        <v>0</v>
      </c>
      <c r="J743" s="29"/>
      <c r="K743" s="106" t="s">
        <v>6</v>
      </c>
      <c r="L743" s="106" t="s">
        <v>777</v>
      </c>
      <c r="M743" s="106">
        <v>600</v>
      </c>
      <c r="N743" s="106">
        <v>1265</v>
      </c>
      <c r="O743" s="106" t="s">
        <v>116</v>
      </c>
      <c r="P743" s="106" t="s">
        <v>117</v>
      </c>
      <c r="Q743" s="106">
        <v>4</v>
      </c>
      <c r="R743" s="106">
        <v>500</v>
      </c>
      <c r="S743" s="106">
        <v>27.868000000000002</v>
      </c>
      <c r="T743" s="106">
        <v>100</v>
      </c>
    </row>
    <row r="744" spans="1:20" ht="26.25" thickTop="1">
      <c r="A744" s="87" t="s">
        <v>755</v>
      </c>
      <c r="B744" s="87" t="s">
        <v>756</v>
      </c>
      <c r="C744" s="88" t="s">
        <v>37</v>
      </c>
      <c r="D744" s="88">
        <v>369.69599999999997</v>
      </c>
      <c r="E744" s="173">
        <f t="shared" si="45"/>
        <v>369.69599999999997</v>
      </c>
      <c r="F744" s="26"/>
      <c r="G744" s="89"/>
      <c r="H744" s="90">
        <f t="shared" si="43"/>
        <v>0</v>
      </c>
      <c r="I744" s="91">
        <f t="shared" si="44"/>
        <v>0</v>
      </c>
      <c r="J744" s="29"/>
      <c r="K744" s="92" t="s">
        <v>6</v>
      </c>
      <c r="L744" s="92" t="s">
        <v>777</v>
      </c>
      <c r="M744" s="92">
        <v>600</v>
      </c>
      <c r="N744" s="92">
        <v>1265</v>
      </c>
      <c r="O744" s="92" t="s">
        <v>116</v>
      </c>
      <c r="P744" s="92" t="s">
        <v>117</v>
      </c>
      <c r="Q744" s="92">
        <v>4</v>
      </c>
      <c r="R744" s="92">
        <v>500</v>
      </c>
      <c r="S744" s="92">
        <v>27.868000000000002</v>
      </c>
      <c r="T744" s="92">
        <v>100</v>
      </c>
    </row>
    <row r="745" spans="1:20" ht="25.5">
      <c r="A745" s="87" t="s">
        <v>786</v>
      </c>
      <c r="B745" s="87" t="s">
        <v>787</v>
      </c>
      <c r="C745" s="88" t="s">
        <v>37</v>
      </c>
      <c r="D745" s="88">
        <v>68.495999999999995</v>
      </c>
      <c r="E745" s="180">
        <f t="shared" si="45"/>
        <v>68.495999999999995</v>
      </c>
      <c r="F745" s="26"/>
      <c r="G745" s="89"/>
      <c r="H745" s="90">
        <f t="shared" si="43"/>
        <v>0</v>
      </c>
      <c r="I745" s="91">
        <f t="shared" si="44"/>
        <v>0</v>
      </c>
      <c r="J745" s="29"/>
      <c r="K745" s="92" t="s">
        <v>6</v>
      </c>
      <c r="L745" s="92" t="s">
        <v>777</v>
      </c>
      <c r="M745" s="92">
        <v>600</v>
      </c>
      <c r="N745" s="92">
        <v>1265</v>
      </c>
      <c r="O745" s="92" t="s">
        <v>116</v>
      </c>
      <c r="P745" s="92" t="s">
        <v>117</v>
      </c>
      <c r="Q745" s="92">
        <v>4</v>
      </c>
      <c r="R745" s="92">
        <v>500</v>
      </c>
      <c r="S745" s="92">
        <v>27.868000000000002</v>
      </c>
      <c r="T745" s="92">
        <v>100</v>
      </c>
    </row>
    <row r="746" spans="1:20" ht="26.25" thickBot="1">
      <c r="A746" s="94" t="s">
        <v>743</v>
      </c>
      <c r="B746" s="94" t="s">
        <v>744</v>
      </c>
      <c r="C746" s="95" t="s">
        <v>37</v>
      </c>
      <c r="D746" s="95">
        <v>42.095999999999997</v>
      </c>
      <c r="E746" s="181">
        <f t="shared" si="45"/>
        <v>42.095999999999997</v>
      </c>
      <c r="F746" s="26"/>
      <c r="G746" s="96"/>
      <c r="H746" s="97">
        <f t="shared" si="43"/>
        <v>0</v>
      </c>
      <c r="I746" s="98">
        <f t="shared" si="44"/>
        <v>0</v>
      </c>
      <c r="J746" s="29"/>
      <c r="K746" s="99" t="s">
        <v>6</v>
      </c>
      <c r="L746" s="99" t="s">
        <v>777</v>
      </c>
      <c r="M746" s="99">
        <v>600</v>
      </c>
      <c r="N746" s="99">
        <v>1265</v>
      </c>
      <c r="O746" s="99" t="s">
        <v>116</v>
      </c>
      <c r="P746" s="99" t="s">
        <v>117</v>
      </c>
      <c r="Q746" s="99">
        <v>4</v>
      </c>
      <c r="R746" s="99">
        <v>500</v>
      </c>
      <c r="S746" s="99">
        <v>27.868000000000002</v>
      </c>
      <c r="T746" s="99">
        <v>100</v>
      </c>
    </row>
    <row r="747" spans="1:20" ht="33" thickTop="1" thickBot="1">
      <c r="A747" s="122" t="s">
        <v>181</v>
      </c>
      <c r="B747" s="122" t="s">
        <v>793</v>
      </c>
      <c r="C747" s="101" t="s">
        <v>37</v>
      </c>
      <c r="D747" s="102">
        <v>794.98799999999983</v>
      </c>
      <c r="E747" s="175">
        <f t="shared" si="45"/>
        <v>794.98799999999983</v>
      </c>
      <c r="F747" s="26"/>
      <c r="G747" s="103"/>
      <c r="H747" s="104">
        <f t="shared" si="43"/>
        <v>0</v>
      </c>
      <c r="I747" s="105">
        <f t="shared" si="44"/>
        <v>0</v>
      </c>
      <c r="J747" s="29"/>
      <c r="K747" s="106" t="s">
        <v>6</v>
      </c>
      <c r="L747" s="106" t="s">
        <v>777</v>
      </c>
      <c r="M747" s="106">
        <v>450</v>
      </c>
      <c r="N747" s="106">
        <v>1265</v>
      </c>
      <c r="O747" s="106" t="s">
        <v>114</v>
      </c>
      <c r="P747" s="106" t="s">
        <v>115</v>
      </c>
      <c r="Q747" s="106">
        <v>4</v>
      </c>
      <c r="R747" s="106">
        <v>500</v>
      </c>
      <c r="S747" s="106">
        <v>23.868000000000002</v>
      </c>
      <c r="T747" s="106">
        <v>100</v>
      </c>
    </row>
    <row r="748" spans="1:20" ht="26.25" thickTop="1">
      <c r="A748" s="87" t="s">
        <v>758</v>
      </c>
      <c r="B748" s="87" t="s">
        <v>759</v>
      </c>
      <c r="C748" s="88" t="s">
        <v>37</v>
      </c>
      <c r="D748" s="88">
        <v>321.09599999999995</v>
      </c>
      <c r="E748" s="173">
        <f t="shared" si="45"/>
        <v>321.09599999999995</v>
      </c>
      <c r="F748" s="26"/>
      <c r="G748" s="89"/>
      <c r="H748" s="90">
        <f t="shared" si="43"/>
        <v>0</v>
      </c>
      <c r="I748" s="91">
        <f t="shared" si="44"/>
        <v>0</v>
      </c>
      <c r="J748" s="29"/>
      <c r="K748" s="92" t="s">
        <v>6</v>
      </c>
      <c r="L748" s="92" t="s">
        <v>777</v>
      </c>
      <c r="M748" s="92">
        <v>450</v>
      </c>
      <c r="N748" s="92">
        <v>1265</v>
      </c>
      <c r="O748" s="92" t="s">
        <v>114</v>
      </c>
      <c r="P748" s="92" t="s">
        <v>115</v>
      </c>
      <c r="Q748" s="92">
        <v>4</v>
      </c>
      <c r="R748" s="92">
        <v>500</v>
      </c>
      <c r="S748" s="92">
        <v>23.868000000000002</v>
      </c>
      <c r="T748" s="92">
        <v>100</v>
      </c>
    </row>
    <row r="749" spans="1:20" ht="25.5">
      <c r="A749" s="87" t="s">
        <v>778</v>
      </c>
      <c r="B749" s="87" t="s">
        <v>779</v>
      </c>
      <c r="C749" s="88" t="s">
        <v>37</v>
      </c>
      <c r="D749" s="88">
        <v>68.603999999999999</v>
      </c>
      <c r="E749" s="180">
        <f t="shared" si="45"/>
        <v>68.603999999999999</v>
      </c>
      <c r="F749" s="26"/>
      <c r="G749" s="89"/>
      <c r="H749" s="90">
        <f t="shared" si="43"/>
        <v>0</v>
      </c>
      <c r="I749" s="91">
        <f t="shared" si="44"/>
        <v>0</v>
      </c>
      <c r="J749" s="29"/>
      <c r="K749" s="92" t="s">
        <v>6</v>
      </c>
      <c r="L749" s="92" t="s">
        <v>777</v>
      </c>
      <c r="M749" s="92">
        <v>450</v>
      </c>
      <c r="N749" s="92">
        <v>1265</v>
      </c>
      <c r="O749" s="92" t="s">
        <v>114</v>
      </c>
      <c r="P749" s="92" t="s">
        <v>115</v>
      </c>
      <c r="Q749" s="92">
        <v>4</v>
      </c>
      <c r="R749" s="92">
        <v>500</v>
      </c>
      <c r="S749" s="92">
        <v>23.868000000000002</v>
      </c>
      <c r="T749" s="92">
        <v>100</v>
      </c>
    </row>
    <row r="750" spans="1:20" ht="26.25" thickBot="1">
      <c r="A750" s="94" t="s">
        <v>714</v>
      </c>
      <c r="B750" s="94" t="s">
        <v>715</v>
      </c>
      <c r="C750" s="95" t="s">
        <v>37</v>
      </c>
      <c r="D750" s="95">
        <v>42.095999999999997</v>
      </c>
      <c r="E750" s="181">
        <f t="shared" si="45"/>
        <v>42.095999999999997</v>
      </c>
      <c r="F750" s="26"/>
      <c r="G750" s="96"/>
      <c r="H750" s="97">
        <f t="shared" si="43"/>
        <v>0</v>
      </c>
      <c r="I750" s="98">
        <f t="shared" si="44"/>
        <v>0</v>
      </c>
      <c r="J750" s="29"/>
      <c r="K750" s="99" t="s">
        <v>6</v>
      </c>
      <c r="L750" s="99" t="s">
        <v>777</v>
      </c>
      <c r="M750" s="99">
        <v>450</v>
      </c>
      <c r="N750" s="99">
        <v>1265</v>
      </c>
      <c r="O750" s="99" t="s">
        <v>114</v>
      </c>
      <c r="P750" s="99" t="s">
        <v>115</v>
      </c>
      <c r="Q750" s="99">
        <v>4</v>
      </c>
      <c r="R750" s="99">
        <v>500</v>
      </c>
      <c r="S750" s="99">
        <v>23.868000000000002</v>
      </c>
      <c r="T750" s="99">
        <v>100</v>
      </c>
    </row>
    <row r="751" spans="1:20" ht="33" thickTop="1" thickBot="1">
      <c r="A751" s="122" t="s">
        <v>182</v>
      </c>
      <c r="B751" s="122" t="s">
        <v>794</v>
      </c>
      <c r="C751" s="101" t="s">
        <v>37</v>
      </c>
      <c r="D751" s="102">
        <v>794.98799999999983</v>
      </c>
      <c r="E751" s="175">
        <f t="shared" si="45"/>
        <v>794.98799999999983</v>
      </c>
      <c r="F751" s="26"/>
      <c r="G751" s="103"/>
      <c r="H751" s="104">
        <f t="shared" si="43"/>
        <v>0</v>
      </c>
      <c r="I751" s="105">
        <f t="shared" si="44"/>
        <v>0</v>
      </c>
      <c r="J751" s="29"/>
      <c r="K751" s="106" t="s">
        <v>6</v>
      </c>
      <c r="L751" s="106" t="s">
        <v>777</v>
      </c>
      <c r="M751" s="106">
        <v>450</v>
      </c>
      <c r="N751" s="106">
        <v>1265</v>
      </c>
      <c r="O751" s="106" t="s">
        <v>114</v>
      </c>
      <c r="P751" s="106" t="s">
        <v>115</v>
      </c>
      <c r="Q751" s="106">
        <v>4</v>
      </c>
      <c r="R751" s="106">
        <v>500</v>
      </c>
      <c r="S751" s="106">
        <v>23.868000000000002</v>
      </c>
      <c r="T751" s="106">
        <v>100</v>
      </c>
    </row>
    <row r="752" spans="1:20" ht="26.25" thickTop="1">
      <c r="A752" s="87" t="s">
        <v>761</v>
      </c>
      <c r="B752" s="87" t="s">
        <v>762</v>
      </c>
      <c r="C752" s="88" t="s">
        <v>37</v>
      </c>
      <c r="D752" s="88">
        <v>321.09599999999995</v>
      </c>
      <c r="E752" s="173">
        <f t="shared" si="45"/>
        <v>321.09599999999995</v>
      </c>
      <c r="F752" s="26"/>
      <c r="G752" s="89"/>
      <c r="H752" s="90">
        <f t="shared" ref="H752:H815" si="46">IF(G752*E752&gt;0,G752*E752,0)</f>
        <v>0</v>
      </c>
      <c r="I752" s="91">
        <f t="shared" ref="I752:I815" si="47">IF(G752*E752&gt;0,G752*E752,0)*$E$4*1.01</f>
        <v>0</v>
      </c>
      <c r="J752" s="29"/>
      <c r="K752" s="92" t="s">
        <v>6</v>
      </c>
      <c r="L752" s="92" t="s">
        <v>777</v>
      </c>
      <c r="M752" s="92">
        <v>450</v>
      </c>
      <c r="N752" s="92">
        <v>1265</v>
      </c>
      <c r="O752" s="92" t="s">
        <v>114</v>
      </c>
      <c r="P752" s="92" t="s">
        <v>115</v>
      </c>
      <c r="Q752" s="92">
        <v>4</v>
      </c>
      <c r="R752" s="92">
        <v>500</v>
      </c>
      <c r="S752" s="92">
        <v>23.868000000000002</v>
      </c>
      <c r="T752" s="92">
        <v>100</v>
      </c>
    </row>
    <row r="753" spans="1:20" ht="25.5">
      <c r="A753" s="87" t="s">
        <v>778</v>
      </c>
      <c r="B753" s="87" t="s">
        <v>779</v>
      </c>
      <c r="C753" s="88" t="s">
        <v>37</v>
      </c>
      <c r="D753" s="88">
        <v>68.603999999999999</v>
      </c>
      <c r="E753" s="180">
        <f t="shared" si="45"/>
        <v>68.603999999999999</v>
      </c>
      <c r="F753" s="26"/>
      <c r="G753" s="89"/>
      <c r="H753" s="90">
        <f t="shared" si="46"/>
        <v>0</v>
      </c>
      <c r="I753" s="91">
        <f t="shared" si="47"/>
        <v>0</v>
      </c>
      <c r="J753" s="29"/>
      <c r="K753" s="92" t="s">
        <v>6</v>
      </c>
      <c r="L753" s="92" t="s">
        <v>777</v>
      </c>
      <c r="M753" s="92">
        <v>450</v>
      </c>
      <c r="N753" s="92">
        <v>1265</v>
      </c>
      <c r="O753" s="92" t="s">
        <v>114</v>
      </c>
      <c r="P753" s="92" t="s">
        <v>115</v>
      </c>
      <c r="Q753" s="92">
        <v>4</v>
      </c>
      <c r="R753" s="92">
        <v>500</v>
      </c>
      <c r="S753" s="92">
        <v>23.868000000000002</v>
      </c>
      <c r="T753" s="92">
        <v>100</v>
      </c>
    </row>
    <row r="754" spans="1:20" ht="26.25" thickBot="1">
      <c r="A754" s="94" t="s">
        <v>719</v>
      </c>
      <c r="B754" s="94" t="s">
        <v>720</v>
      </c>
      <c r="C754" s="95" t="s">
        <v>37</v>
      </c>
      <c r="D754" s="95">
        <v>42.095999999999997</v>
      </c>
      <c r="E754" s="181">
        <f t="shared" si="45"/>
        <v>42.095999999999997</v>
      </c>
      <c r="F754" s="26"/>
      <c r="G754" s="96"/>
      <c r="H754" s="97">
        <f t="shared" si="46"/>
        <v>0</v>
      </c>
      <c r="I754" s="98">
        <f t="shared" si="47"/>
        <v>0</v>
      </c>
      <c r="J754" s="29"/>
      <c r="K754" s="99" t="s">
        <v>6</v>
      </c>
      <c r="L754" s="99" t="s">
        <v>777</v>
      </c>
      <c r="M754" s="99">
        <v>450</v>
      </c>
      <c r="N754" s="99">
        <v>1265</v>
      </c>
      <c r="O754" s="99" t="s">
        <v>114</v>
      </c>
      <c r="P754" s="99" t="s">
        <v>115</v>
      </c>
      <c r="Q754" s="99">
        <v>4</v>
      </c>
      <c r="R754" s="99">
        <v>500</v>
      </c>
      <c r="S754" s="99">
        <v>23.868000000000002</v>
      </c>
      <c r="T754" s="99">
        <v>100</v>
      </c>
    </row>
    <row r="755" spans="1:20" ht="33" thickTop="1" thickBot="1">
      <c r="A755" s="122" t="s">
        <v>183</v>
      </c>
      <c r="B755" s="122" t="s">
        <v>795</v>
      </c>
      <c r="C755" s="101" t="s">
        <v>37</v>
      </c>
      <c r="D755" s="102">
        <v>814.25999999999988</v>
      </c>
      <c r="E755" s="175">
        <f t="shared" si="45"/>
        <v>814.25999999999988</v>
      </c>
      <c r="F755" s="26"/>
      <c r="G755" s="103"/>
      <c r="H755" s="104">
        <f t="shared" si="46"/>
        <v>0</v>
      </c>
      <c r="I755" s="105">
        <f t="shared" si="47"/>
        <v>0</v>
      </c>
      <c r="J755" s="29"/>
      <c r="K755" s="106" t="s">
        <v>6</v>
      </c>
      <c r="L755" s="106" t="s">
        <v>777</v>
      </c>
      <c r="M755" s="106">
        <v>500</v>
      </c>
      <c r="N755" s="106">
        <v>1265</v>
      </c>
      <c r="O755" s="106" t="s">
        <v>114</v>
      </c>
      <c r="P755" s="106" t="s">
        <v>115</v>
      </c>
      <c r="Q755" s="106">
        <v>4</v>
      </c>
      <c r="R755" s="106">
        <v>500</v>
      </c>
      <c r="S755" s="106">
        <v>26.376000000000001</v>
      </c>
      <c r="T755" s="106">
        <v>100</v>
      </c>
    </row>
    <row r="756" spans="1:20" ht="26.25" thickTop="1">
      <c r="A756" s="87" t="s">
        <v>764</v>
      </c>
      <c r="B756" s="87" t="s">
        <v>765</v>
      </c>
      <c r="C756" s="88" t="s">
        <v>37</v>
      </c>
      <c r="D756" s="88">
        <v>330.73200000000003</v>
      </c>
      <c r="E756" s="173">
        <f t="shared" si="45"/>
        <v>330.73200000000003</v>
      </c>
      <c r="F756" s="26"/>
      <c r="G756" s="89"/>
      <c r="H756" s="90">
        <f t="shared" si="46"/>
        <v>0</v>
      </c>
      <c r="I756" s="91">
        <f t="shared" si="47"/>
        <v>0</v>
      </c>
      <c r="J756" s="29"/>
      <c r="K756" s="92" t="s">
        <v>6</v>
      </c>
      <c r="L756" s="92" t="s">
        <v>777</v>
      </c>
      <c r="M756" s="92">
        <v>500</v>
      </c>
      <c r="N756" s="92">
        <v>1265</v>
      </c>
      <c r="O756" s="92" t="s">
        <v>114</v>
      </c>
      <c r="P756" s="92" t="s">
        <v>115</v>
      </c>
      <c r="Q756" s="92">
        <v>4</v>
      </c>
      <c r="R756" s="92">
        <v>500</v>
      </c>
      <c r="S756" s="92">
        <v>26.376000000000001</v>
      </c>
      <c r="T756" s="92">
        <v>100</v>
      </c>
    </row>
    <row r="757" spans="1:20" ht="25.5">
      <c r="A757" s="87" t="s">
        <v>778</v>
      </c>
      <c r="B757" s="87" t="s">
        <v>779</v>
      </c>
      <c r="C757" s="88" t="s">
        <v>37</v>
      </c>
      <c r="D757" s="88">
        <v>68.603999999999999</v>
      </c>
      <c r="E757" s="180">
        <f t="shared" si="45"/>
        <v>68.603999999999999</v>
      </c>
      <c r="F757" s="26"/>
      <c r="G757" s="89"/>
      <c r="H757" s="90">
        <f t="shared" si="46"/>
        <v>0</v>
      </c>
      <c r="I757" s="91">
        <f t="shared" si="47"/>
        <v>0</v>
      </c>
      <c r="J757" s="29"/>
      <c r="K757" s="92" t="s">
        <v>6</v>
      </c>
      <c r="L757" s="92" t="s">
        <v>777</v>
      </c>
      <c r="M757" s="92">
        <v>500</v>
      </c>
      <c r="N757" s="92">
        <v>1265</v>
      </c>
      <c r="O757" s="92" t="s">
        <v>114</v>
      </c>
      <c r="P757" s="92" t="s">
        <v>115</v>
      </c>
      <c r="Q757" s="92">
        <v>4</v>
      </c>
      <c r="R757" s="92">
        <v>500</v>
      </c>
      <c r="S757" s="92">
        <v>26.376000000000001</v>
      </c>
      <c r="T757" s="92">
        <v>100</v>
      </c>
    </row>
    <row r="758" spans="1:20" ht="26.25" thickBot="1">
      <c r="A758" s="94" t="s">
        <v>714</v>
      </c>
      <c r="B758" s="94" t="s">
        <v>715</v>
      </c>
      <c r="C758" s="95" t="s">
        <v>37</v>
      </c>
      <c r="D758" s="95">
        <v>42.095999999999997</v>
      </c>
      <c r="E758" s="181">
        <f t="shared" si="45"/>
        <v>42.095999999999997</v>
      </c>
      <c r="F758" s="26"/>
      <c r="G758" s="96"/>
      <c r="H758" s="97">
        <f t="shared" si="46"/>
        <v>0</v>
      </c>
      <c r="I758" s="98">
        <f t="shared" si="47"/>
        <v>0</v>
      </c>
      <c r="J758" s="29"/>
      <c r="K758" s="99" t="s">
        <v>6</v>
      </c>
      <c r="L758" s="99" t="s">
        <v>777</v>
      </c>
      <c r="M758" s="99">
        <v>500</v>
      </c>
      <c r="N758" s="99">
        <v>1265</v>
      </c>
      <c r="O758" s="99" t="s">
        <v>114</v>
      </c>
      <c r="P758" s="99" t="s">
        <v>115</v>
      </c>
      <c r="Q758" s="99">
        <v>4</v>
      </c>
      <c r="R758" s="99">
        <v>500</v>
      </c>
      <c r="S758" s="99">
        <v>26.376000000000001</v>
      </c>
      <c r="T758" s="99">
        <v>100</v>
      </c>
    </row>
    <row r="759" spans="1:20" ht="33" thickTop="1" thickBot="1">
      <c r="A759" s="122" t="s">
        <v>184</v>
      </c>
      <c r="B759" s="122" t="s">
        <v>796</v>
      </c>
      <c r="C759" s="101" t="s">
        <v>37</v>
      </c>
      <c r="D759" s="102">
        <v>814.25999999999988</v>
      </c>
      <c r="E759" s="175">
        <f t="shared" si="45"/>
        <v>814.25999999999988</v>
      </c>
      <c r="F759" s="26"/>
      <c r="G759" s="103"/>
      <c r="H759" s="104">
        <f t="shared" si="46"/>
        <v>0</v>
      </c>
      <c r="I759" s="105">
        <f t="shared" si="47"/>
        <v>0</v>
      </c>
      <c r="J759" s="29"/>
      <c r="K759" s="106" t="s">
        <v>6</v>
      </c>
      <c r="L759" s="106" t="s">
        <v>777</v>
      </c>
      <c r="M759" s="106">
        <v>500</v>
      </c>
      <c r="N759" s="106">
        <v>1265</v>
      </c>
      <c r="O759" s="106" t="s">
        <v>114</v>
      </c>
      <c r="P759" s="106" t="s">
        <v>115</v>
      </c>
      <c r="Q759" s="106">
        <v>4</v>
      </c>
      <c r="R759" s="106">
        <v>500</v>
      </c>
      <c r="S759" s="106">
        <v>26.376000000000001</v>
      </c>
      <c r="T759" s="106">
        <v>100</v>
      </c>
    </row>
    <row r="760" spans="1:20" ht="26.25" thickTop="1">
      <c r="A760" s="87" t="s">
        <v>767</v>
      </c>
      <c r="B760" s="87" t="s">
        <v>768</v>
      </c>
      <c r="C760" s="88" t="s">
        <v>37</v>
      </c>
      <c r="D760" s="88">
        <v>330.73200000000003</v>
      </c>
      <c r="E760" s="173">
        <f t="shared" si="45"/>
        <v>330.73200000000003</v>
      </c>
      <c r="F760" s="26"/>
      <c r="G760" s="89"/>
      <c r="H760" s="90">
        <f t="shared" si="46"/>
        <v>0</v>
      </c>
      <c r="I760" s="91">
        <f t="shared" si="47"/>
        <v>0</v>
      </c>
      <c r="J760" s="29"/>
      <c r="K760" s="92" t="s">
        <v>6</v>
      </c>
      <c r="L760" s="92" t="s">
        <v>777</v>
      </c>
      <c r="M760" s="92">
        <v>500</v>
      </c>
      <c r="N760" s="92">
        <v>1265</v>
      </c>
      <c r="O760" s="92" t="s">
        <v>114</v>
      </c>
      <c r="P760" s="92" t="s">
        <v>115</v>
      </c>
      <c r="Q760" s="92">
        <v>4</v>
      </c>
      <c r="R760" s="92">
        <v>500</v>
      </c>
      <c r="S760" s="92">
        <v>26.376000000000001</v>
      </c>
      <c r="T760" s="92">
        <v>100</v>
      </c>
    </row>
    <row r="761" spans="1:20" ht="25.5">
      <c r="A761" s="87" t="s">
        <v>778</v>
      </c>
      <c r="B761" s="87" t="s">
        <v>779</v>
      </c>
      <c r="C761" s="88" t="s">
        <v>37</v>
      </c>
      <c r="D761" s="88">
        <v>68.603999999999999</v>
      </c>
      <c r="E761" s="180">
        <f t="shared" si="45"/>
        <v>68.603999999999999</v>
      </c>
      <c r="F761" s="26"/>
      <c r="G761" s="89"/>
      <c r="H761" s="90">
        <f t="shared" si="46"/>
        <v>0</v>
      </c>
      <c r="I761" s="91">
        <f t="shared" si="47"/>
        <v>0</v>
      </c>
      <c r="J761" s="29"/>
      <c r="K761" s="92" t="s">
        <v>6</v>
      </c>
      <c r="L761" s="92" t="s">
        <v>777</v>
      </c>
      <c r="M761" s="92">
        <v>500</v>
      </c>
      <c r="N761" s="92">
        <v>1265</v>
      </c>
      <c r="O761" s="92" t="s">
        <v>114</v>
      </c>
      <c r="P761" s="92" t="s">
        <v>115</v>
      </c>
      <c r="Q761" s="92">
        <v>4</v>
      </c>
      <c r="R761" s="92">
        <v>500</v>
      </c>
      <c r="S761" s="92">
        <v>26.376000000000001</v>
      </c>
      <c r="T761" s="92">
        <v>100</v>
      </c>
    </row>
    <row r="762" spans="1:20" ht="26.25" thickBot="1">
      <c r="A762" s="94" t="s">
        <v>719</v>
      </c>
      <c r="B762" s="94" t="s">
        <v>720</v>
      </c>
      <c r="C762" s="95" t="s">
        <v>37</v>
      </c>
      <c r="D762" s="95">
        <v>42.095999999999997</v>
      </c>
      <c r="E762" s="181">
        <f t="shared" ref="E762:E828" si="48">D762-D762*$E$5</f>
        <v>42.095999999999997</v>
      </c>
      <c r="F762" s="26"/>
      <c r="G762" s="96"/>
      <c r="H762" s="97">
        <f t="shared" si="46"/>
        <v>0</v>
      </c>
      <c r="I762" s="98">
        <f t="shared" si="47"/>
        <v>0</v>
      </c>
      <c r="J762" s="29"/>
      <c r="K762" s="99" t="s">
        <v>6</v>
      </c>
      <c r="L762" s="99" t="s">
        <v>777</v>
      </c>
      <c r="M762" s="99">
        <v>500</v>
      </c>
      <c r="N762" s="99">
        <v>1265</v>
      </c>
      <c r="O762" s="99" t="s">
        <v>114</v>
      </c>
      <c r="P762" s="99" t="s">
        <v>115</v>
      </c>
      <c r="Q762" s="99">
        <v>4</v>
      </c>
      <c r="R762" s="99">
        <v>500</v>
      </c>
      <c r="S762" s="99">
        <v>26.376000000000001</v>
      </c>
      <c r="T762" s="99">
        <v>100</v>
      </c>
    </row>
    <row r="763" spans="1:20" ht="33" thickTop="1" thickBot="1">
      <c r="A763" s="122" t="s">
        <v>185</v>
      </c>
      <c r="B763" s="122" t="s">
        <v>797</v>
      </c>
      <c r="C763" s="101" t="s">
        <v>37</v>
      </c>
      <c r="D763" s="102">
        <v>848.2439999999998</v>
      </c>
      <c r="E763" s="175">
        <f t="shared" si="48"/>
        <v>848.2439999999998</v>
      </c>
      <c r="F763" s="26"/>
      <c r="G763" s="103"/>
      <c r="H763" s="104">
        <f t="shared" si="46"/>
        <v>0</v>
      </c>
      <c r="I763" s="105">
        <f t="shared" si="47"/>
        <v>0</v>
      </c>
      <c r="J763" s="29"/>
      <c r="K763" s="106" t="s">
        <v>6</v>
      </c>
      <c r="L763" s="106" t="s">
        <v>777</v>
      </c>
      <c r="M763" s="106">
        <v>600</v>
      </c>
      <c r="N763" s="106">
        <v>1265</v>
      </c>
      <c r="O763" s="106" t="s">
        <v>114</v>
      </c>
      <c r="P763" s="106" t="s">
        <v>115</v>
      </c>
      <c r="Q763" s="106">
        <v>4</v>
      </c>
      <c r="R763" s="106">
        <v>500</v>
      </c>
      <c r="S763" s="106">
        <v>27.868000000000002</v>
      </c>
      <c r="T763" s="106">
        <v>100</v>
      </c>
    </row>
    <row r="764" spans="1:20" ht="26.25" thickTop="1">
      <c r="A764" s="87" t="s">
        <v>770</v>
      </c>
      <c r="B764" s="87" t="s">
        <v>771</v>
      </c>
      <c r="C764" s="88" t="s">
        <v>37</v>
      </c>
      <c r="D764" s="88">
        <v>347.72399999999999</v>
      </c>
      <c r="E764" s="173">
        <f t="shared" si="48"/>
        <v>347.72399999999999</v>
      </c>
      <c r="F764" s="26"/>
      <c r="G764" s="89"/>
      <c r="H764" s="90">
        <f t="shared" si="46"/>
        <v>0</v>
      </c>
      <c r="I764" s="91">
        <f t="shared" si="47"/>
        <v>0</v>
      </c>
      <c r="J764" s="29"/>
      <c r="K764" s="92" t="s">
        <v>6</v>
      </c>
      <c r="L764" s="92" t="s">
        <v>777</v>
      </c>
      <c r="M764" s="92">
        <v>600</v>
      </c>
      <c r="N764" s="92">
        <v>1265</v>
      </c>
      <c r="O764" s="92" t="s">
        <v>114</v>
      </c>
      <c r="P764" s="92" t="s">
        <v>115</v>
      </c>
      <c r="Q764" s="92">
        <v>4</v>
      </c>
      <c r="R764" s="92">
        <v>500</v>
      </c>
      <c r="S764" s="92">
        <v>27.868000000000002</v>
      </c>
      <c r="T764" s="92">
        <v>100</v>
      </c>
    </row>
    <row r="765" spans="1:20" ht="25.5">
      <c r="A765" s="87" t="s">
        <v>778</v>
      </c>
      <c r="B765" s="87" t="s">
        <v>779</v>
      </c>
      <c r="C765" s="88" t="s">
        <v>37</v>
      </c>
      <c r="D765" s="88">
        <v>68.603999999999999</v>
      </c>
      <c r="E765" s="180">
        <f t="shared" si="48"/>
        <v>68.603999999999999</v>
      </c>
      <c r="F765" s="26"/>
      <c r="G765" s="89"/>
      <c r="H765" s="90">
        <f t="shared" si="46"/>
        <v>0</v>
      </c>
      <c r="I765" s="91">
        <f t="shared" si="47"/>
        <v>0</v>
      </c>
      <c r="J765" s="29"/>
      <c r="K765" s="92" t="s">
        <v>6</v>
      </c>
      <c r="L765" s="92" t="s">
        <v>777</v>
      </c>
      <c r="M765" s="92">
        <v>600</v>
      </c>
      <c r="N765" s="92">
        <v>1265</v>
      </c>
      <c r="O765" s="92" t="s">
        <v>114</v>
      </c>
      <c r="P765" s="92" t="s">
        <v>115</v>
      </c>
      <c r="Q765" s="92">
        <v>4</v>
      </c>
      <c r="R765" s="92">
        <v>500</v>
      </c>
      <c r="S765" s="92">
        <v>27.868000000000002</v>
      </c>
      <c r="T765" s="92">
        <v>100</v>
      </c>
    </row>
    <row r="766" spans="1:20" ht="26.25" thickBot="1">
      <c r="A766" s="94" t="s">
        <v>714</v>
      </c>
      <c r="B766" s="94" t="s">
        <v>715</v>
      </c>
      <c r="C766" s="95" t="s">
        <v>37</v>
      </c>
      <c r="D766" s="95">
        <v>42.095999999999997</v>
      </c>
      <c r="E766" s="181">
        <f t="shared" si="48"/>
        <v>42.095999999999997</v>
      </c>
      <c r="F766" s="26"/>
      <c r="G766" s="96"/>
      <c r="H766" s="97">
        <f t="shared" si="46"/>
        <v>0</v>
      </c>
      <c r="I766" s="98">
        <f t="shared" si="47"/>
        <v>0</v>
      </c>
      <c r="J766" s="29"/>
      <c r="K766" s="99" t="s">
        <v>6</v>
      </c>
      <c r="L766" s="99" t="s">
        <v>777</v>
      </c>
      <c r="M766" s="99">
        <v>600</v>
      </c>
      <c r="N766" s="99">
        <v>1265</v>
      </c>
      <c r="O766" s="99" t="s">
        <v>114</v>
      </c>
      <c r="P766" s="99" t="s">
        <v>115</v>
      </c>
      <c r="Q766" s="99">
        <v>4</v>
      </c>
      <c r="R766" s="99">
        <v>500</v>
      </c>
      <c r="S766" s="99">
        <v>27.868000000000002</v>
      </c>
      <c r="T766" s="99">
        <v>100</v>
      </c>
    </row>
    <row r="767" spans="1:20" ht="33" thickTop="1" thickBot="1">
      <c r="A767" s="122" t="s">
        <v>186</v>
      </c>
      <c r="B767" s="122" t="s">
        <v>798</v>
      </c>
      <c r="C767" s="101" t="s">
        <v>37</v>
      </c>
      <c r="D767" s="102">
        <v>848.2439999999998</v>
      </c>
      <c r="E767" s="175">
        <f t="shared" si="48"/>
        <v>848.2439999999998</v>
      </c>
      <c r="F767" s="26"/>
      <c r="G767" s="103"/>
      <c r="H767" s="104">
        <f t="shared" si="46"/>
        <v>0</v>
      </c>
      <c r="I767" s="105">
        <f t="shared" si="47"/>
        <v>0</v>
      </c>
      <c r="J767" s="29"/>
      <c r="K767" s="106" t="s">
        <v>6</v>
      </c>
      <c r="L767" s="106" t="s">
        <v>777</v>
      </c>
      <c r="M767" s="106">
        <v>600</v>
      </c>
      <c r="N767" s="106">
        <v>1265</v>
      </c>
      <c r="O767" s="106" t="s">
        <v>114</v>
      </c>
      <c r="P767" s="106" t="s">
        <v>115</v>
      </c>
      <c r="Q767" s="106">
        <v>4</v>
      </c>
      <c r="R767" s="106">
        <v>500</v>
      </c>
      <c r="S767" s="106">
        <v>27.868000000000002</v>
      </c>
      <c r="T767" s="106">
        <v>100</v>
      </c>
    </row>
    <row r="768" spans="1:20" ht="26.25" thickTop="1">
      <c r="A768" s="87" t="s">
        <v>773</v>
      </c>
      <c r="B768" s="87" t="s">
        <v>774</v>
      </c>
      <c r="C768" s="88" t="s">
        <v>37</v>
      </c>
      <c r="D768" s="88">
        <v>347.72399999999999</v>
      </c>
      <c r="E768" s="173">
        <f t="shared" si="48"/>
        <v>347.72399999999999</v>
      </c>
      <c r="F768" s="26"/>
      <c r="G768" s="89"/>
      <c r="H768" s="90">
        <f t="shared" si="46"/>
        <v>0</v>
      </c>
      <c r="I768" s="91">
        <f t="shared" si="47"/>
        <v>0</v>
      </c>
      <c r="J768" s="29"/>
      <c r="K768" s="92" t="s">
        <v>6</v>
      </c>
      <c r="L768" s="92" t="s">
        <v>777</v>
      </c>
      <c r="M768" s="92">
        <v>600</v>
      </c>
      <c r="N768" s="92">
        <v>1265</v>
      </c>
      <c r="O768" s="92" t="s">
        <v>114</v>
      </c>
      <c r="P768" s="92" t="s">
        <v>115</v>
      </c>
      <c r="Q768" s="92">
        <v>4</v>
      </c>
      <c r="R768" s="92">
        <v>500</v>
      </c>
      <c r="S768" s="92">
        <v>27.868000000000002</v>
      </c>
      <c r="T768" s="92">
        <v>100</v>
      </c>
    </row>
    <row r="769" spans="1:20" ht="25.5">
      <c r="A769" s="87" t="s">
        <v>778</v>
      </c>
      <c r="B769" s="87" t="s">
        <v>779</v>
      </c>
      <c r="C769" s="88" t="s">
        <v>37</v>
      </c>
      <c r="D769" s="88">
        <v>68.603999999999999</v>
      </c>
      <c r="E769" s="180">
        <f t="shared" si="48"/>
        <v>68.603999999999999</v>
      </c>
      <c r="F769" s="26"/>
      <c r="G769" s="89"/>
      <c r="H769" s="90">
        <f t="shared" si="46"/>
        <v>0</v>
      </c>
      <c r="I769" s="91">
        <f t="shared" si="47"/>
        <v>0</v>
      </c>
      <c r="J769" s="29"/>
      <c r="K769" s="92" t="s">
        <v>6</v>
      </c>
      <c r="L769" s="92" t="s">
        <v>777</v>
      </c>
      <c r="M769" s="92">
        <v>600</v>
      </c>
      <c r="N769" s="92">
        <v>1265</v>
      </c>
      <c r="O769" s="92" t="s">
        <v>114</v>
      </c>
      <c r="P769" s="92" t="s">
        <v>115</v>
      </c>
      <c r="Q769" s="92">
        <v>4</v>
      </c>
      <c r="R769" s="92">
        <v>500</v>
      </c>
      <c r="S769" s="92">
        <v>27.868000000000002</v>
      </c>
      <c r="T769" s="92">
        <v>100</v>
      </c>
    </row>
    <row r="770" spans="1:20" ht="26.25" thickBot="1">
      <c r="A770" s="94" t="s">
        <v>719</v>
      </c>
      <c r="B770" s="94" t="s">
        <v>720</v>
      </c>
      <c r="C770" s="88" t="s">
        <v>37</v>
      </c>
      <c r="D770" s="88">
        <v>42.095999999999997</v>
      </c>
      <c r="E770" s="181">
        <f t="shared" si="48"/>
        <v>42.095999999999997</v>
      </c>
      <c r="F770" s="26"/>
      <c r="G770" s="96"/>
      <c r="H770" s="97">
        <f t="shared" si="46"/>
        <v>0</v>
      </c>
      <c r="I770" s="98">
        <f t="shared" si="47"/>
        <v>0</v>
      </c>
      <c r="J770" s="29"/>
      <c r="K770" s="99" t="s">
        <v>6</v>
      </c>
      <c r="L770" s="99" t="s">
        <v>777</v>
      </c>
      <c r="M770" s="99">
        <v>600</v>
      </c>
      <c r="N770" s="99">
        <v>1265</v>
      </c>
      <c r="O770" s="99" t="s">
        <v>114</v>
      </c>
      <c r="P770" s="99" t="s">
        <v>115</v>
      </c>
      <c r="Q770" s="99">
        <v>4</v>
      </c>
      <c r="R770" s="99">
        <v>500</v>
      </c>
      <c r="S770" s="99">
        <v>27.868000000000002</v>
      </c>
      <c r="T770" s="99">
        <v>100</v>
      </c>
    </row>
    <row r="771" spans="1:20" ht="21" thickTop="1" thickBot="1">
      <c r="A771" s="74"/>
      <c r="B771" s="75" t="s">
        <v>799</v>
      </c>
      <c r="C771" s="58"/>
      <c r="D771" s="58"/>
      <c r="E771" s="171"/>
      <c r="F771" s="26"/>
      <c r="G771" s="76"/>
      <c r="H771" s="58"/>
      <c r="I771" s="77"/>
      <c r="J771" s="29"/>
      <c r="K771" s="78"/>
      <c r="L771" s="78"/>
      <c r="M771" s="78"/>
      <c r="N771" s="78"/>
      <c r="O771" s="78"/>
      <c r="P771" s="78"/>
      <c r="Q771" s="78"/>
      <c r="R771" s="78"/>
      <c r="S771" s="78"/>
      <c r="T771" s="78"/>
    </row>
    <row r="772" spans="1:20" ht="33" thickTop="1" thickBot="1">
      <c r="A772" s="142" t="s">
        <v>187</v>
      </c>
      <c r="B772" s="142" t="s">
        <v>800</v>
      </c>
      <c r="C772" s="80" t="s">
        <v>37</v>
      </c>
      <c r="D772" s="81">
        <v>635.31599999999992</v>
      </c>
      <c r="E772" s="172">
        <f t="shared" si="48"/>
        <v>635.31599999999992</v>
      </c>
      <c r="F772" s="26"/>
      <c r="G772" s="82"/>
      <c r="H772" s="83">
        <f t="shared" si="46"/>
        <v>0</v>
      </c>
      <c r="I772" s="84">
        <f t="shared" si="47"/>
        <v>0</v>
      </c>
      <c r="J772" s="29"/>
      <c r="K772" s="85" t="s">
        <v>6</v>
      </c>
      <c r="L772" s="85" t="s">
        <v>801</v>
      </c>
      <c r="M772" s="85" t="s">
        <v>802</v>
      </c>
      <c r="N772" s="85">
        <v>525</v>
      </c>
      <c r="O772" s="85" t="s">
        <v>257</v>
      </c>
      <c r="P772" s="85" t="s">
        <v>115</v>
      </c>
      <c r="Q772" s="85">
        <v>4</v>
      </c>
      <c r="R772" s="85">
        <v>485</v>
      </c>
      <c r="S772" s="85">
        <v>18.527999999999999</v>
      </c>
      <c r="T772" s="85">
        <v>32</v>
      </c>
    </row>
    <row r="773" spans="1:20" ht="26.25" thickTop="1">
      <c r="A773" s="87" t="s">
        <v>803</v>
      </c>
      <c r="B773" s="87" t="s">
        <v>804</v>
      </c>
      <c r="C773" s="88" t="s">
        <v>261</v>
      </c>
      <c r="D773" s="88">
        <v>430.21199999999999</v>
      </c>
      <c r="E773" s="173">
        <f t="shared" si="48"/>
        <v>430.21199999999999</v>
      </c>
      <c r="F773" s="26"/>
      <c r="G773" s="89"/>
      <c r="H773" s="90">
        <f t="shared" si="46"/>
        <v>0</v>
      </c>
      <c r="I773" s="91">
        <f t="shared" si="47"/>
        <v>0</v>
      </c>
      <c r="J773" s="29"/>
      <c r="K773" s="92" t="s">
        <v>6</v>
      </c>
      <c r="L773" s="92" t="s">
        <v>801</v>
      </c>
      <c r="M773" s="92" t="s">
        <v>802</v>
      </c>
      <c r="N773" s="92">
        <v>525</v>
      </c>
      <c r="O773" s="92" t="s">
        <v>257</v>
      </c>
      <c r="P773" s="92" t="s">
        <v>115</v>
      </c>
      <c r="Q773" s="92">
        <v>4</v>
      </c>
      <c r="R773" s="92">
        <v>485</v>
      </c>
      <c r="S773" s="92">
        <v>18.527999999999999</v>
      </c>
      <c r="T773" s="92">
        <v>32</v>
      </c>
    </row>
    <row r="774" spans="1:20" ht="26.25" thickBot="1">
      <c r="A774" s="94" t="s">
        <v>805</v>
      </c>
      <c r="B774" s="94" t="s">
        <v>806</v>
      </c>
      <c r="C774" s="95" t="s">
        <v>37</v>
      </c>
      <c r="D774" s="95">
        <v>205.10399999999998</v>
      </c>
      <c r="E774" s="181">
        <f t="shared" si="48"/>
        <v>205.10399999999998</v>
      </c>
      <c r="F774" s="26"/>
      <c r="G774" s="96"/>
      <c r="H774" s="97">
        <f t="shared" si="46"/>
        <v>0</v>
      </c>
      <c r="I774" s="98">
        <f t="shared" si="47"/>
        <v>0</v>
      </c>
      <c r="J774" s="29"/>
      <c r="K774" s="99" t="s">
        <v>6</v>
      </c>
      <c r="L774" s="99" t="s">
        <v>801</v>
      </c>
      <c r="M774" s="99" t="s">
        <v>802</v>
      </c>
      <c r="N774" s="99">
        <v>525</v>
      </c>
      <c r="O774" s="99" t="s">
        <v>257</v>
      </c>
      <c r="P774" s="99" t="s">
        <v>115</v>
      </c>
      <c r="Q774" s="99">
        <v>4</v>
      </c>
      <c r="R774" s="99">
        <v>485</v>
      </c>
      <c r="S774" s="99">
        <v>18.527999999999999</v>
      </c>
      <c r="T774" s="99">
        <v>32</v>
      </c>
    </row>
    <row r="775" spans="1:20" ht="33" thickTop="1" thickBot="1">
      <c r="A775" s="122" t="s">
        <v>188</v>
      </c>
      <c r="B775" s="122" t="s">
        <v>807</v>
      </c>
      <c r="C775" s="101" t="s">
        <v>37</v>
      </c>
      <c r="D775" s="102">
        <v>635.31599999999992</v>
      </c>
      <c r="E775" s="175">
        <f t="shared" si="48"/>
        <v>635.31599999999992</v>
      </c>
      <c r="F775" s="26"/>
      <c r="G775" s="103"/>
      <c r="H775" s="104">
        <f t="shared" si="46"/>
        <v>0</v>
      </c>
      <c r="I775" s="105">
        <f t="shared" si="47"/>
        <v>0</v>
      </c>
      <c r="J775" s="29"/>
      <c r="K775" s="106" t="s">
        <v>6</v>
      </c>
      <c r="L775" s="106" t="s">
        <v>801</v>
      </c>
      <c r="M775" s="106" t="s">
        <v>802</v>
      </c>
      <c r="N775" s="106">
        <v>525</v>
      </c>
      <c r="O775" s="106" t="s">
        <v>257</v>
      </c>
      <c r="P775" s="106" t="s">
        <v>115</v>
      </c>
      <c r="Q775" s="106">
        <v>4</v>
      </c>
      <c r="R775" s="106">
        <v>485</v>
      </c>
      <c r="S775" s="106">
        <v>18.527999999999999</v>
      </c>
      <c r="T775" s="106">
        <v>32</v>
      </c>
    </row>
    <row r="776" spans="1:20" ht="26.25" thickTop="1">
      <c r="A776" s="87" t="s">
        <v>808</v>
      </c>
      <c r="B776" s="87" t="s">
        <v>809</v>
      </c>
      <c r="C776" s="88" t="s">
        <v>261</v>
      </c>
      <c r="D776" s="88">
        <v>430.21199999999999</v>
      </c>
      <c r="E776" s="173">
        <f t="shared" si="48"/>
        <v>430.21199999999999</v>
      </c>
      <c r="F776" s="26"/>
      <c r="G776" s="89"/>
      <c r="H776" s="90">
        <f t="shared" si="46"/>
        <v>0</v>
      </c>
      <c r="I776" s="91">
        <f t="shared" si="47"/>
        <v>0</v>
      </c>
      <c r="J776" s="29"/>
      <c r="K776" s="92" t="s">
        <v>6</v>
      </c>
      <c r="L776" s="92" t="s">
        <v>801</v>
      </c>
      <c r="M776" s="92" t="s">
        <v>802</v>
      </c>
      <c r="N776" s="92">
        <v>525</v>
      </c>
      <c r="O776" s="92" t="s">
        <v>257</v>
      </c>
      <c r="P776" s="92" t="s">
        <v>115</v>
      </c>
      <c r="Q776" s="92">
        <v>4</v>
      </c>
      <c r="R776" s="92">
        <v>485</v>
      </c>
      <c r="S776" s="92">
        <v>18.527999999999999</v>
      </c>
      <c r="T776" s="92">
        <v>32</v>
      </c>
    </row>
    <row r="777" spans="1:20" ht="26.25" thickBot="1">
      <c r="A777" s="94" t="s">
        <v>805</v>
      </c>
      <c r="B777" s="94" t="s">
        <v>806</v>
      </c>
      <c r="C777" s="95" t="s">
        <v>37</v>
      </c>
      <c r="D777" s="95">
        <v>205.10399999999998</v>
      </c>
      <c r="E777" s="181">
        <f t="shared" si="48"/>
        <v>205.10399999999998</v>
      </c>
      <c r="F777" s="26"/>
      <c r="G777" s="96"/>
      <c r="H777" s="97">
        <f t="shared" si="46"/>
        <v>0</v>
      </c>
      <c r="I777" s="98">
        <f t="shared" si="47"/>
        <v>0</v>
      </c>
      <c r="J777" s="29"/>
      <c r="K777" s="99" t="s">
        <v>6</v>
      </c>
      <c r="L777" s="99" t="s">
        <v>801</v>
      </c>
      <c r="M777" s="99" t="s">
        <v>802</v>
      </c>
      <c r="N777" s="99">
        <v>525</v>
      </c>
      <c r="O777" s="99" t="s">
        <v>257</v>
      </c>
      <c r="P777" s="99" t="s">
        <v>115</v>
      </c>
      <c r="Q777" s="99">
        <v>4</v>
      </c>
      <c r="R777" s="99">
        <v>485</v>
      </c>
      <c r="S777" s="99">
        <v>18.527999999999999</v>
      </c>
      <c r="T777" s="99">
        <v>32</v>
      </c>
    </row>
    <row r="778" spans="1:20" ht="33" thickTop="1" thickBot="1">
      <c r="A778" s="122" t="s">
        <v>189</v>
      </c>
      <c r="B778" s="122" t="s">
        <v>810</v>
      </c>
      <c r="C778" s="101" t="s">
        <v>37</v>
      </c>
      <c r="D778" s="102">
        <v>605.14799999999991</v>
      </c>
      <c r="E778" s="175">
        <f t="shared" si="48"/>
        <v>605.14799999999991</v>
      </c>
      <c r="F778" s="26"/>
      <c r="G778" s="103"/>
      <c r="H778" s="104">
        <f t="shared" si="46"/>
        <v>0</v>
      </c>
      <c r="I778" s="105">
        <f t="shared" si="47"/>
        <v>0</v>
      </c>
      <c r="J778" s="29"/>
      <c r="K778" s="106" t="s">
        <v>6</v>
      </c>
      <c r="L778" s="106" t="s">
        <v>801</v>
      </c>
      <c r="M778" s="106" t="s">
        <v>802</v>
      </c>
      <c r="N778" s="106">
        <v>525</v>
      </c>
      <c r="O778" s="106" t="s">
        <v>116</v>
      </c>
      <c r="P778" s="106" t="s">
        <v>117</v>
      </c>
      <c r="Q778" s="106">
        <v>4</v>
      </c>
      <c r="R778" s="106">
        <v>485</v>
      </c>
      <c r="S778" s="106">
        <v>24.22</v>
      </c>
      <c r="T778" s="106">
        <v>32</v>
      </c>
    </row>
    <row r="779" spans="1:20" ht="26.25" thickTop="1">
      <c r="A779" s="87" t="s">
        <v>811</v>
      </c>
      <c r="B779" s="87" t="s">
        <v>812</v>
      </c>
      <c r="C779" s="88" t="s">
        <v>261</v>
      </c>
      <c r="D779" s="88">
        <v>430.21199999999999</v>
      </c>
      <c r="E779" s="173">
        <f t="shared" si="48"/>
        <v>430.21199999999999</v>
      </c>
      <c r="F779" s="26"/>
      <c r="G779" s="89"/>
      <c r="H779" s="90">
        <f t="shared" si="46"/>
        <v>0</v>
      </c>
      <c r="I779" s="91">
        <f t="shared" si="47"/>
        <v>0</v>
      </c>
      <c r="J779" s="29"/>
      <c r="K779" s="92" t="s">
        <v>6</v>
      </c>
      <c r="L779" s="92" t="s">
        <v>801</v>
      </c>
      <c r="M779" s="92" t="s">
        <v>802</v>
      </c>
      <c r="N779" s="92">
        <v>525</v>
      </c>
      <c r="O779" s="92" t="s">
        <v>116</v>
      </c>
      <c r="P779" s="92" t="s">
        <v>117</v>
      </c>
      <c r="Q779" s="92">
        <v>4</v>
      </c>
      <c r="R779" s="92">
        <v>485</v>
      </c>
      <c r="S779" s="92">
        <v>24.22</v>
      </c>
      <c r="T779" s="92">
        <v>32</v>
      </c>
    </row>
    <row r="780" spans="1:20" ht="26.25" thickBot="1">
      <c r="A780" s="94" t="s">
        <v>813</v>
      </c>
      <c r="B780" s="94" t="s">
        <v>814</v>
      </c>
      <c r="C780" s="95" t="s">
        <v>37</v>
      </c>
      <c r="D780" s="95">
        <v>174.93600000000001</v>
      </c>
      <c r="E780" s="181">
        <f t="shared" si="48"/>
        <v>174.93600000000001</v>
      </c>
      <c r="F780" s="26"/>
      <c r="G780" s="96"/>
      <c r="H780" s="97">
        <f t="shared" si="46"/>
        <v>0</v>
      </c>
      <c r="I780" s="98">
        <f t="shared" si="47"/>
        <v>0</v>
      </c>
      <c r="J780" s="29"/>
      <c r="K780" s="99" t="s">
        <v>6</v>
      </c>
      <c r="L780" s="99" t="s">
        <v>801</v>
      </c>
      <c r="M780" s="99" t="s">
        <v>802</v>
      </c>
      <c r="N780" s="99">
        <v>525</v>
      </c>
      <c r="O780" s="99" t="s">
        <v>116</v>
      </c>
      <c r="P780" s="99" t="s">
        <v>117</v>
      </c>
      <c r="Q780" s="99">
        <v>4</v>
      </c>
      <c r="R780" s="99">
        <v>485</v>
      </c>
      <c r="S780" s="99">
        <v>24.22</v>
      </c>
      <c r="T780" s="99">
        <v>32</v>
      </c>
    </row>
    <row r="781" spans="1:20" ht="33" thickTop="1" thickBot="1">
      <c r="A781" s="122" t="s">
        <v>190</v>
      </c>
      <c r="B781" s="122" t="s">
        <v>815</v>
      </c>
      <c r="C781" s="101" t="s">
        <v>37</v>
      </c>
      <c r="D781" s="102">
        <v>605.14799999999991</v>
      </c>
      <c r="E781" s="175">
        <f t="shared" si="48"/>
        <v>605.14799999999991</v>
      </c>
      <c r="F781" s="26"/>
      <c r="G781" s="103"/>
      <c r="H781" s="104">
        <f t="shared" si="46"/>
        <v>0</v>
      </c>
      <c r="I781" s="105">
        <f t="shared" si="47"/>
        <v>0</v>
      </c>
      <c r="J781" s="29"/>
      <c r="K781" s="106" t="s">
        <v>6</v>
      </c>
      <c r="L781" s="106" t="s">
        <v>801</v>
      </c>
      <c r="M781" s="106" t="s">
        <v>802</v>
      </c>
      <c r="N781" s="106">
        <v>525</v>
      </c>
      <c r="O781" s="106" t="s">
        <v>116</v>
      </c>
      <c r="P781" s="106" t="s">
        <v>117</v>
      </c>
      <c r="Q781" s="106">
        <v>4</v>
      </c>
      <c r="R781" s="106">
        <v>485</v>
      </c>
      <c r="S781" s="106">
        <v>24.22</v>
      </c>
      <c r="T781" s="106">
        <v>32</v>
      </c>
    </row>
    <row r="782" spans="1:20" ht="26.25" thickTop="1">
      <c r="A782" s="87" t="s">
        <v>816</v>
      </c>
      <c r="B782" s="87" t="s">
        <v>817</v>
      </c>
      <c r="C782" s="88" t="s">
        <v>261</v>
      </c>
      <c r="D782" s="88">
        <v>430.21199999999999</v>
      </c>
      <c r="E782" s="173">
        <f t="shared" si="48"/>
        <v>430.21199999999999</v>
      </c>
      <c r="F782" s="26"/>
      <c r="G782" s="89"/>
      <c r="H782" s="90">
        <f t="shared" si="46"/>
        <v>0</v>
      </c>
      <c r="I782" s="91">
        <f t="shared" si="47"/>
        <v>0</v>
      </c>
      <c r="J782" s="29"/>
      <c r="K782" s="92" t="s">
        <v>6</v>
      </c>
      <c r="L782" s="92" t="s">
        <v>801</v>
      </c>
      <c r="M782" s="92" t="s">
        <v>802</v>
      </c>
      <c r="N782" s="92">
        <v>525</v>
      </c>
      <c r="O782" s="92" t="s">
        <v>116</v>
      </c>
      <c r="P782" s="92" t="s">
        <v>117</v>
      </c>
      <c r="Q782" s="92">
        <v>4</v>
      </c>
      <c r="R782" s="92">
        <v>485</v>
      </c>
      <c r="S782" s="92">
        <v>24.22</v>
      </c>
      <c r="T782" s="92">
        <v>32</v>
      </c>
    </row>
    <row r="783" spans="1:20" ht="26.25" thickBot="1">
      <c r="A783" s="94" t="s">
        <v>813</v>
      </c>
      <c r="B783" s="94" t="s">
        <v>814</v>
      </c>
      <c r="C783" s="95" t="s">
        <v>37</v>
      </c>
      <c r="D783" s="95">
        <v>174.93600000000001</v>
      </c>
      <c r="E783" s="181">
        <f t="shared" si="48"/>
        <v>174.93600000000001</v>
      </c>
      <c r="F783" s="26"/>
      <c r="G783" s="96"/>
      <c r="H783" s="97">
        <f t="shared" si="46"/>
        <v>0</v>
      </c>
      <c r="I783" s="98">
        <f t="shared" si="47"/>
        <v>0</v>
      </c>
      <c r="J783" s="29"/>
      <c r="K783" s="99" t="s">
        <v>6</v>
      </c>
      <c r="L783" s="99" t="s">
        <v>801</v>
      </c>
      <c r="M783" s="99" t="s">
        <v>802</v>
      </c>
      <c r="N783" s="99">
        <v>525</v>
      </c>
      <c r="O783" s="99" t="s">
        <v>116</v>
      </c>
      <c r="P783" s="99" t="s">
        <v>117</v>
      </c>
      <c r="Q783" s="99">
        <v>4</v>
      </c>
      <c r="R783" s="99">
        <v>485</v>
      </c>
      <c r="S783" s="99">
        <v>24.22</v>
      </c>
      <c r="T783" s="99">
        <v>32</v>
      </c>
    </row>
    <row r="784" spans="1:20" ht="33" thickTop="1" thickBot="1">
      <c r="A784" s="122" t="s">
        <v>191</v>
      </c>
      <c r="B784" s="122" t="s">
        <v>818</v>
      </c>
      <c r="C784" s="101" t="s">
        <v>37</v>
      </c>
      <c r="D784" s="102">
        <v>591.01199999999994</v>
      </c>
      <c r="E784" s="175">
        <f t="shared" si="48"/>
        <v>591.01199999999994</v>
      </c>
      <c r="F784" s="26"/>
      <c r="G784" s="103"/>
      <c r="H784" s="104">
        <f t="shared" si="46"/>
        <v>0</v>
      </c>
      <c r="I784" s="105">
        <f t="shared" si="47"/>
        <v>0</v>
      </c>
      <c r="J784" s="29"/>
      <c r="K784" s="106" t="s">
        <v>6</v>
      </c>
      <c r="L784" s="106" t="s">
        <v>801</v>
      </c>
      <c r="M784" s="106" t="s">
        <v>802</v>
      </c>
      <c r="N784" s="106">
        <v>525</v>
      </c>
      <c r="O784" s="106" t="s">
        <v>114</v>
      </c>
      <c r="P784" s="106" t="s">
        <v>115</v>
      </c>
      <c r="Q784" s="106">
        <v>4</v>
      </c>
      <c r="R784" s="106">
        <v>485</v>
      </c>
      <c r="S784" s="106">
        <v>18.527999999999999</v>
      </c>
      <c r="T784" s="106">
        <v>32</v>
      </c>
    </row>
    <row r="785" spans="1:20" ht="26.25" thickTop="1">
      <c r="A785" s="87" t="s">
        <v>803</v>
      </c>
      <c r="B785" s="87" t="s">
        <v>804</v>
      </c>
      <c r="C785" s="88" t="s">
        <v>261</v>
      </c>
      <c r="D785" s="88">
        <v>430.21199999999999</v>
      </c>
      <c r="E785" s="173">
        <f t="shared" si="48"/>
        <v>430.21199999999999</v>
      </c>
      <c r="F785" s="26"/>
      <c r="G785" s="89"/>
      <c r="H785" s="90">
        <f t="shared" si="46"/>
        <v>0</v>
      </c>
      <c r="I785" s="91">
        <f t="shared" si="47"/>
        <v>0</v>
      </c>
      <c r="J785" s="29"/>
      <c r="K785" s="92" t="s">
        <v>6</v>
      </c>
      <c r="L785" s="92" t="s">
        <v>801</v>
      </c>
      <c r="M785" s="92" t="s">
        <v>802</v>
      </c>
      <c r="N785" s="92">
        <v>525</v>
      </c>
      <c r="O785" s="92" t="s">
        <v>114</v>
      </c>
      <c r="P785" s="92" t="s">
        <v>115</v>
      </c>
      <c r="Q785" s="92">
        <v>4</v>
      </c>
      <c r="R785" s="92">
        <v>485</v>
      </c>
      <c r="S785" s="92">
        <v>18.527999999999999</v>
      </c>
      <c r="T785" s="92">
        <v>32</v>
      </c>
    </row>
    <row r="786" spans="1:20" ht="26.25" thickBot="1">
      <c r="A786" s="94" t="s">
        <v>819</v>
      </c>
      <c r="B786" s="94" t="s">
        <v>820</v>
      </c>
      <c r="C786" s="95" t="s">
        <v>37</v>
      </c>
      <c r="D786" s="95">
        <v>160.79999999999998</v>
      </c>
      <c r="E786" s="181">
        <f t="shared" si="48"/>
        <v>160.79999999999998</v>
      </c>
      <c r="F786" s="26"/>
      <c r="G786" s="96"/>
      <c r="H786" s="97">
        <f t="shared" si="46"/>
        <v>0</v>
      </c>
      <c r="I786" s="98">
        <f t="shared" si="47"/>
        <v>0</v>
      </c>
      <c r="J786" s="29"/>
      <c r="K786" s="99" t="s">
        <v>6</v>
      </c>
      <c r="L786" s="99" t="s">
        <v>801</v>
      </c>
      <c r="M786" s="99" t="s">
        <v>802</v>
      </c>
      <c r="N786" s="99">
        <v>525</v>
      </c>
      <c r="O786" s="99" t="s">
        <v>114</v>
      </c>
      <c r="P786" s="99" t="s">
        <v>115</v>
      </c>
      <c r="Q786" s="99">
        <v>4</v>
      </c>
      <c r="R786" s="99">
        <v>485</v>
      </c>
      <c r="S786" s="99">
        <v>18.527999999999999</v>
      </c>
      <c r="T786" s="99">
        <v>32</v>
      </c>
    </row>
    <row r="787" spans="1:20" ht="33" thickTop="1" thickBot="1">
      <c r="A787" s="122" t="s">
        <v>192</v>
      </c>
      <c r="B787" s="122" t="s">
        <v>821</v>
      </c>
      <c r="C787" s="101" t="s">
        <v>37</v>
      </c>
      <c r="D787" s="102">
        <v>591.01199999999994</v>
      </c>
      <c r="E787" s="175">
        <f t="shared" si="48"/>
        <v>591.01199999999994</v>
      </c>
      <c r="F787" s="26"/>
      <c r="G787" s="103"/>
      <c r="H787" s="104">
        <f t="shared" si="46"/>
        <v>0</v>
      </c>
      <c r="I787" s="105">
        <f t="shared" si="47"/>
        <v>0</v>
      </c>
      <c r="J787" s="29"/>
      <c r="K787" s="106" t="s">
        <v>6</v>
      </c>
      <c r="L787" s="106" t="s">
        <v>801</v>
      </c>
      <c r="M787" s="106" t="s">
        <v>802</v>
      </c>
      <c r="N787" s="106">
        <v>525</v>
      </c>
      <c r="O787" s="106" t="s">
        <v>114</v>
      </c>
      <c r="P787" s="106" t="s">
        <v>115</v>
      </c>
      <c r="Q787" s="106">
        <v>4</v>
      </c>
      <c r="R787" s="106">
        <v>485</v>
      </c>
      <c r="S787" s="106">
        <v>18.527999999999999</v>
      </c>
      <c r="T787" s="106">
        <v>32</v>
      </c>
    </row>
    <row r="788" spans="1:20" ht="26.25" thickTop="1">
      <c r="A788" s="87" t="s">
        <v>808</v>
      </c>
      <c r="B788" s="87" t="s">
        <v>809</v>
      </c>
      <c r="C788" s="88" t="s">
        <v>261</v>
      </c>
      <c r="D788" s="88">
        <v>430.21199999999999</v>
      </c>
      <c r="E788" s="173">
        <f t="shared" si="48"/>
        <v>430.21199999999999</v>
      </c>
      <c r="F788" s="26"/>
      <c r="G788" s="89"/>
      <c r="H788" s="90">
        <f t="shared" si="46"/>
        <v>0</v>
      </c>
      <c r="I788" s="91">
        <f t="shared" si="47"/>
        <v>0</v>
      </c>
      <c r="J788" s="29"/>
      <c r="K788" s="92" t="s">
        <v>6</v>
      </c>
      <c r="L788" s="92" t="s">
        <v>801</v>
      </c>
      <c r="M788" s="92" t="s">
        <v>802</v>
      </c>
      <c r="N788" s="92">
        <v>525</v>
      </c>
      <c r="O788" s="92" t="s">
        <v>114</v>
      </c>
      <c r="P788" s="92" t="s">
        <v>115</v>
      </c>
      <c r="Q788" s="92">
        <v>4</v>
      </c>
      <c r="R788" s="92">
        <v>485</v>
      </c>
      <c r="S788" s="92">
        <v>18.527999999999999</v>
      </c>
      <c r="T788" s="92">
        <v>32</v>
      </c>
    </row>
    <row r="789" spans="1:20" ht="26.25" thickBot="1">
      <c r="A789" s="94" t="s">
        <v>819</v>
      </c>
      <c r="B789" s="94" t="s">
        <v>820</v>
      </c>
      <c r="C789" s="95" t="s">
        <v>37</v>
      </c>
      <c r="D789" s="88">
        <v>160.79999999999998</v>
      </c>
      <c r="E789" s="181">
        <f t="shared" si="48"/>
        <v>160.79999999999998</v>
      </c>
      <c r="F789" s="26"/>
      <c r="G789" s="96"/>
      <c r="H789" s="97">
        <f t="shared" si="46"/>
        <v>0</v>
      </c>
      <c r="I789" s="98">
        <f t="shared" si="47"/>
        <v>0</v>
      </c>
      <c r="J789" s="29"/>
      <c r="K789" s="99" t="s">
        <v>6</v>
      </c>
      <c r="L789" s="99" t="s">
        <v>801</v>
      </c>
      <c r="M789" s="99" t="s">
        <v>802</v>
      </c>
      <c r="N789" s="99">
        <v>525</v>
      </c>
      <c r="O789" s="99" t="s">
        <v>114</v>
      </c>
      <c r="P789" s="99" t="s">
        <v>115</v>
      </c>
      <c r="Q789" s="99">
        <v>4</v>
      </c>
      <c r="R789" s="99">
        <v>485</v>
      </c>
      <c r="S789" s="99">
        <v>18.527999999999999</v>
      </c>
      <c r="T789" s="99">
        <v>32</v>
      </c>
    </row>
    <row r="790" spans="1:20" ht="21" thickTop="1" thickBot="1">
      <c r="A790" s="74"/>
      <c r="B790" s="75" t="s">
        <v>822</v>
      </c>
      <c r="C790" s="58"/>
      <c r="D790" s="58"/>
      <c r="E790" s="171"/>
      <c r="F790" s="26"/>
      <c r="G790" s="76"/>
      <c r="H790" s="58"/>
      <c r="I790" s="77"/>
      <c r="J790" s="29"/>
      <c r="K790" s="78"/>
      <c r="L790" s="78"/>
      <c r="M790" s="78"/>
      <c r="N790" s="78"/>
      <c r="O790" s="78"/>
      <c r="P790" s="78"/>
      <c r="Q790" s="78"/>
      <c r="R790" s="78"/>
      <c r="S790" s="78"/>
      <c r="T790" s="78"/>
    </row>
    <row r="791" spans="1:20" ht="33" thickTop="1" thickBot="1">
      <c r="A791" s="109" t="s">
        <v>823</v>
      </c>
      <c r="B791" s="109" t="s">
        <v>824</v>
      </c>
      <c r="C791" s="110" t="s">
        <v>261</v>
      </c>
      <c r="D791" s="111">
        <v>128.54400000000001</v>
      </c>
      <c r="E791" s="176">
        <f t="shared" si="48"/>
        <v>128.54400000000001</v>
      </c>
      <c r="F791" s="26"/>
      <c r="G791" s="112"/>
      <c r="H791" s="113">
        <f t="shared" si="46"/>
        <v>0</v>
      </c>
      <c r="I791" s="114">
        <f t="shared" si="47"/>
        <v>0</v>
      </c>
      <c r="J791" s="29"/>
      <c r="K791" s="115" t="s">
        <v>7</v>
      </c>
      <c r="L791" s="115" t="s">
        <v>825</v>
      </c>
      <c r="M791" s="115">
        <v>150</v>
      </c>
      <c r="N791" s="115">
        <v>542</v>
      </c>
      <c r="O791" s="115" t="s">
        <v>257</v>
      </c>
      <c r="P791" s="115" t="s">
        <v>115</v>
      </c>
      <c r="Q791" s="115">
        <v>2</v>
      </c>
      <c r="R791" s="115">
        <v>481</v>
      </c>
      <c r="S791" s="115">
        <v>4.4290000000000003</v>
      </c>
      <c r="T791" s="115">
        <v>12</v>
      </c>
    </row>
    <row r="792" spans="1:20" ht="33" thickTop="1" thickBot="1">
      <c r="A792" s="117" t="s">
        <v>826</v>
      </c>
      <c r="B792" s="117" t="s">
        <v>827</v>
      </c>
      <c r="C792" s="118" t="s">
        <v>261</v>
      </c>
      <c r="D792" s="119">
        <v>142.10399999999998</v>
      </c>
      <c r="E792" s="177">
        <f t="shared" si="48"/>
        <v>142.10399999999998</v>
      </c>
      <c r="F792" s="26"/>
      <c r="G792" s="143"/>
      <c r="H792" s="144">
        <f t="shared" si="46"/>
        <v>0</v>
      </c>
      <c r="I792" s="145">
        <f t="shared" si="47"/>
        <v>0</v>
      </c>
      <c r="J792" s="29"/>
      <c r="K792" s="120" t="s">
        <v>7</v>
      </c>
      <c r="L792" s="120" t="s">
        <v>825</v>
      </c>
      <c r="M792" s="120">
        <v>150</v>
      </c>
      <c r="N792" s="120">
        <v>592</v>
      </c>
      <c r="O792" s="120" t="s">
        <v>257</v>
      </c>
      <c r="P792" s="120" t="s">
        <v>115</v>
      </c>
      <c r="Q792" s="120">
        <v>1</v>
      </c>
      <c r="R792" s="120">
        <v>481</v>
      </c>
      <c r="S792" s="120">
        <v>4.0999999999999996</v>
      </c>
      <c r="T792" s="120">
        <v>12</v>
      </c>
    </row>
    <row r="793" spans="1:20" ht="33" thickTop="1" thickBot="1">
      <c r="A793" s="117" t="s">
        <v>828</v>
      </c>
      <c r="B793" s="117" t="s">
        <v>829</v>
      </c>
      <c r="C793" s="118" t="s">
        <v>261</v>
      </c>
      <c r="D793" s="119">
        <v>139.22399999999999</v>
      </c>
      <c r="E793" s="177">
        <f t="shared" si="48"/>
        <v>139.22399999999999</v>
      </c>
      <c r="F793" s="26"/>
      <c r="G793" s="143"/>
      <c r="H793" s="144">
        <f t="shared" si="46"/>
        <v>0</v>
      </c>
      <c r="I793" s="145">
        <f t="shared" si="47"/>
        <v>0</v>
      </c>
      <c r="J793" s="29"/>
      <c r="K793" s="120" t="s">
        <v>7</v>
      </c>
      <c r="L793" s="120" t="s">
        <v>825</v>
      </c>
      <c r="M793" s="120">
        <v>150</v>
      </c>
      <c r="N793" s="120">
        <v>592</v>
      </c>
      <c r="O793" s="120" t="s">
        <v>257</v>
      </c>
      <c r="P793" s="120" t="s">
        <v>115</v>
      </c>
      <c r="Q793" s="120">
        <v>1</v>
      </c>
      <c r="R793" s="120">
        <v>481</v>
      </c>
      <c r="S793" s="120">
        <v>4.3499999999999996</v>
      </c>
      <c r="T793" s="120">
        <v>12</v>
      </c>
    </row>
    <row r="794" spans="1:20" ht="33" thickTop="1" thickBot="1">
      <c r="A794" s="117" t="s">
        <v>830</v>
      </c>
      <c r="B794" s="117" t="s">
        <v>831</v>
      </c>
      <c r="C794" s="118" t="s">
        <v>261</v>
      </c>
      <c r="D794" s="119">
        <v>95.987999999999985</v>
      </c>
      <c r="E794" s="177">
        <f t="shared" si="48"/>
        <v>95.987999999999985</v>
      </c>
      <c r="F794" s="26"/>
      <c r="G794" s="143"/>
      <c r="H794" s="144">
        <f t="shared" si="46"/>
        <v>0</v>
      </c>
      <c r="I794" s="145">
        <f t="shared" si="47"/>
        <v>0</v>
      </c>
      <c r="J794" s="29"/>
      <c r="K794" s="120" t="s">
        <v>7</v>
      </c>
      <c r="L794" s="120" t="s">
        <v>825</v>
      </c>
      <c r="M794" s="120">
        <v>150</v>
      </c>
      <c r="N794" s="120">
        <v>542</v>
      </c>
      <c r="O794" s="120" t="s">
        <v>116</v>
      </c>
      <c r="P794" s="120" t="s">
        <v>117</v>
      </c>
      <c r="Q794" s="120">
        <v>2</v>
      </c>
      <c r="R794" s="120">
        <v>481</v>
      </c>
      <c r="S794" s="120">
        <v>4.1500000000000004</v>
      </c>
      <c r="T794" s="120">
        <v>12</v>
      </c>
    </row>
    <row r="795" spans="1:20" ht="33" thickTop="1" thickBot="1">
      <c r="A795" s="117" t="s">
        <v>832</v>
      </c>
      <c r="B795" s="117" t="s">
        <v>833</v>
      </c>
      <c r="C795" s="118" t="s">
        <v>261</v>
      </c>
      <c r="D795" s="119">
        <v>125.172</v>
      </c>
      <c r="E795" s="177">
        <f t="shared" si="48"/>
        <v>125.172</v>
      </c>
      <c r="F795" s="26"/>
      <c r="G795" s="143"/>
      <c r="H795" s="144">
        <f t="shared" si="46"/>
        <v>0</v>
      </c>
      <c r="I795" s="145">
        <f t="shared" si="47"/>
        <v>0</v>
      </c>
      <c r="J795" s="29"/>
      <c r="K795" s="120" t="s">
        <v>7</v>
      </c>
      <c r="L795" s="120" t="s">
        <v>825</v>
      </c>
      <c r="M795" s="120">
        <v>150</v>
      </c>
      <c r="N795" s="120">
        <v>592</v>
      </c>
      <c r="O795" s="120" t="s">
        <v>116</v>
      </c>
      <c r="P795" s="120" t="s">
        <v>117</v>
      </c>
      <c r="Q795" s="120">
        <v>1</v>
      </c>
      <c r="R795" s="120">
        <v>481</v>
      </c>
      <c r="S795" s="120">
        <v>3.92</v>
      </c>
      <c r="T795" s="120">
        <v>12</v>
      </c>
    </row>
    <row r="796" spans="1:20" ht="33" thickTop="1" thickBot="1">
      <c r="A796" s="117" t="s">
        <v>834</v>
      </c>
      <c r="B796" s="117" t="s">
        <v>835</v>
      </c>
      <c r="C796" s="118" t="s">
        <v>261</v>
      </c>
      <c r="D796" s="119">
        <v>120.21600000000001</v>
      </c>
      <c r="E796" s="177">
        <f t="shared" si="48"/>
        <v>120.21600000000001</v>
      </c>
      <c r="F796" s="26"/>
      <c r="G796" s="143"/>
      <c r="H796" s="144">
        <f t="shared" si="46"/>
        <v>0</v>
      </c>
      <c r="I796" s="145">
        <f t="shared" si="47"/>
        <v>0</v>
      </c>
      <c r="J796" s="29"/>
      <c r="K796" s="120" t="s">
        <v>7</v>
      </c>
      <c r="L796" s="120" t="s">
        <v>825</v>
      </c>
      <c r="M796" s="120">
        <v>150</v>
      </c>
      <c r="N796" s="120">
        <v>592</v>
      </c>
      <c r="O796" s="120" t="s">
        <v>116</v>
      </c>
      <c r="P796" s="120" t="s">
        <v>117</v>
      </c>
      <c r="Q796" s="120">
        <v>1</v>
      </c>
      <c r="R796" s="120">
        <v>481</v>
      </c>
      <c r="S796" s="120">
        <v>4.1280000000000001</v>
      </c>
      <c r="T796" s="120">
        <v>10</v>
      </c>
    </row>
    <row r="797" spans="1:20" ht="33" thickTop="1" thickBot="1">
      <c r="A797" s="117" t="s">
        <v>836</v>
      </c>
      <c r="B797" s="117" t="s">
        <v>837</v>
      </c>
      <c r="C797" s="118" t="s">
        <v>261</v>
      </c>
      <c r="D797" s="119">
        <v>79.932000000000002</v>
      </c>
      <c r="E797" s="177">
        <f t="shared" si="48"/>
        <v>79.932000000000002</v>
      </c>
      <c r="F797" s="26"/>
      <c r="G797" s="143"/>
      <c r="H797" s="144">
        <f t="shared" si="46"/>
        <v>0</v>
      </c>
      <c r="I797" s="145">
        <f t="shared" si="47"/>
        <v>0</v>
      </c>
      <c r="J797" s="29"/>
      <c r="K797" s="120" t="s">
        <v>7</v>
      </c>
      <c r="L797" s="120" t="s">
        <v>825</v>
      </c>
      <c r="M797" s="120">
        <v>150</v>
      </c>
      <c r="N797" s="120">
        <v>542</v>
      </c>
      <c r="O797" s="120" t="s">
        <v>114</v>
      </c>
      <c r="P797" s="120" t="s">
        <v>115</v>
      </c>
      <c r="Q797" s="120">
        <v>2</v>
      </c>
      <c r="R797" s="120">
        <v>481</v>
      </c>
      <c r="S797" s="120">
        <v>4.4290000000000003</v>
      </c>
      <c r="T797" s="120">
        <v>12</v>
      </c>
    </row>
    <row r="798" spans="1:20" ht="33" thickTop="1" thickBot="1">
      <c r="A798" s="117" t="s">
        <v>838</v>
      </c>
      <c r="B798" s="117" t="s">
        <v>839</v>
      </c>
      <c r="C798" s="118" t="s">
        <v>261</v>
      </c>
      <c r="D798" s="119">
        <v>117.072</v>
      </c>
      <c r="E798" s="177">
        <f t="shared" si="48"/>
        <v>117.072</v>
      </c>
      <c r="F798" s="26"/>
      <c r="G798" s="143"/>
      <c r="H798" s="144">
        <f t="shared" si="46"/>
        <v>0</v>
      </c>
      <c r="I798" s="145">
        <f t="shared" si="47"/>
        <v>0</v>
      </c>
      <c r="J798" s="29"/>
      <c r="K798" s="120" t="s">
        <v>7</v>
      </c>
      <c r="L798" s="120" t="s">
        <v>825</v>
      </c>
      <c r="M798" s="120">
        <v>150</v>
      </c>
      <c r="N798" s="120">
        <v>592</v>
      </c>
      <c r="O798" s="120" t="s">
        <v>114</v>
      </c>
      <c r="P798" s="120" t="s">
        <v>115</v>
      </c>
      <c r="Q798" s="120">
        <v>1</v>
      </c>
      <c r="R798" s="120">
        <v>481</v>
      </c>
      <c r="S798" s="120">
        <v>4.0999999999999996</v>
      </c>
      <c r="T798" s="120">
        <v>12</v>
      </c>
    </row>
    <row r="799" spans="1:20" ht="33" thickTop="1" thickBot="1">
      <c r="A799" s="117" t="s">
        <v>840</v>
      </c>
      <c r="B799" s="117" t="s">
        <v>841</v>
      </c>
      <c r="C799" s="118" t="s">
        <v>261</v>
      </c>
      <c r="D799" s="119">
        <v>111.108</v>
      </c>
      <c r="E799" s="177">
        <f t="shared" si="48"/>
        <v>111.108</v>
      </c>
      <c r="F799" s="26"/>
      <c r="G799" s="143"/>
      <c r="H799" s="144">
        <f t="shared" si="46"/>
        <v>0</v>
      </c>
      <c r="I799" s="145">
        <f t="shared" si="47"/>
        <v>0</v>
      </c>
      <c r="J799" s="29"/>
      <c r="K799" s="120" t="s">
        <v>7</v>
      </c>
      <c r="L799" s="120" t="s">
        <v>825</v>
      </c>
      <c r="M799" s="120">
        <v>150</v>
      </c>
      <c r="N799" s="120">
        <v>592</v>
      </c>
      <c r="O799" s="120" t="s">
        <v>114</v>
      </c>
      <c r="P799" s="120" t="s">
        <v>115</v>
      </c>
      <c r="Q799" s="120">
        <v>1</v>
      </c>
      <c r="R799" s="120">
        <v>481</v>
      </c>
      <c r="S799" s="120">
        <v>4.3499999999999996</v>
      </c>
      <c r="T799" s="120">
        <v>10</v>
      </c>
    </row>
    <row r="800" spans="1:20" ht="33" thickTop="1" thickBot="1">
      <c r="A800" s="117" t="s">
        <v>842</v>
      </c>
      <c r="B800" s="117" t="s">
        <v>843</v>
      </c>
      <c r="C800" s="118" t="s">
        <v>261</v>
      </c>
      <c r="D800" s="119">
        <v>6.9479999999999995</v>
      </c>
      <c r="E800" s="177">
        <f t="shared" si="48"/>
        <v>6.9479999999999995</v>
      </c>
      <c r="F800" s="26"/>
      <c r="G800" s="143"/>
      <c r="H800" s="144">
        <f t="shared" si="46"/>
        <v>0</v>
      </c>
      <c r="I800" s="145">
        <f t="shared" si="47"/>
        <v>0</v>
      </c>
      <c r="J800" s="29"/>
      <c r="K800" s="120" t="s">
        <v>7</v>
      </c>
      <c r="L800" s="120" t="s">
        <v>825</v>
      </c>
      <c r="M800" s="120">
        <v>150</v>
      </c>
      <c r="N800" s="120" t="s">
        <v>276</v>
      </c>
      <c r="O800" s="120" t="s">
        <v>114</v>
      </c>
      <c r="P800" s="120" t="s">
        <v>115</v>
      </c>
      <c r="Q800" s="120" t="s">
        <v>276</v>
      </c>
      <c r="R800" s="120" t="s">
        <v>276</v>
      </c>
      <c r="S800" s="120">
        <v>0.04</v>
      </c>
      <c r="T800" s="120" t="s">
        <v>276</v>
      </c>
    </row>
    <row r="801" spans="1:20" ht="33" thickTop="1" thickBot="1">
      <c r="A801" s="117" t="s">
        <v>844</v>
      </c>
      <c r="B801" s="117" t="s">
        <v>845</v>
      </c>
      <c r="C801" s="118" t="s">
        <v>261</v>
      </c>
      <c r="D801" s="119">
        <v>5.2320000000000002</v>
      </c>
      <c r="E801" s="177">
        <f t="shared" si="48"/>
        <v>5.2320000000000002</v>
      </c>
      <c r="F801" s="26"/>
      <c r="G801" s="143"/>
      <c r="H801" s="144">
        <f t="shared" si="46"/>
        <v>0</v>
      </c>
      <c r="I801" s="145">
        <f t="shared" si="47"/>
        <v>0</v>
      </c>
      <c r="J801" s="29"/>
      <c r="K801" s="120" t="s">
        <v>7</v>
      </c>
      <c r="L801" s="120" t="s">
        <v>825</v>
      </c>
      <c r="M801" s="120">
        <v>150</v>
      </c>
      <c r="N801" s="120" t="s">
        <v>276</v>
      </c>
      <c r="O801" s="120" t="s">
        <v>116</v>
      </c>
      <c r="P801" s="120" t="s">
        <v>117</v>
      </c>
      <c r="Q801" s="120" t="s">
        <v>276</v>
      </c>
      <c r="R801" s="120" t="s">
        <v>276</v>
      </c>
      <c r="S801" s="120">
        <v>0.04</v>
      </c>
      <c r="T801" s="120" t="s">
        <v>276</v>
      </c>
    </row>
    <row r="802" spans="1:20" ht="33" thickTop="1" thickBot="1">
      <c r="A802" s="147" t="s">
        <v>846</v>
      </c>
      <c r="B802" s="147" t="s">
        <v>847</v>
      </c>
      <c r="C802" s="118" t="s">
        <v>261</v>
      </c>
      <c r="D802" s="119">
        <v>7.9559999999999995</v>
      </c>
      <c r="E802" s="177">
        <f t="shared" si="48"/>
        <v>7.9559999999999995</v>
      </c>
      <c r="F802" s="26"/>
      <c r="G802" s="154"/>
      <c r="H802" s="155">
        <f t="shared" si="46"/>
        <v>0</v>
      </c>
      <c r="I802" s="156">
        <f t="shared" si="47"/>
        <v>0</v>
      </c>
      <c r="J802" s="29"/>
      <c r="K802" s="153" t="s">
        <v>7</v>
      </c>
      <c r="L802" s="153" t="s">
        <v>825</v>
      </c>
      <c r="M802" s="153">
        <v>150</v>
      </c>
      <c r="N802" s="153" t="s">
        <v>276</v>
      </c>
      <c r="O802" s="153" t="s">
        <v>257</v>
      </c>
      <c r="P802" s="153" t="s">
        <v>115</v>
      </c>
      <c r="Q802" s="153" t="s">
        <v>276</v>
      </c>
      <c r="R802" s="153" t="s">
        <v>276</v>
      </c>
      <c r="S802" s="153">
        <v>0.04</v>
      </c>
      <c r="T802" s="153" t="s">
        <v>276</v>
      </c>
    </row>
    <row r="803" spans="1:20" ht="21" thickTop="1" thickBot="1">
      <c r="A803" s="74"/>
      <c r="B803" s="75" t="s">
        <v>848</v>
      </c>
      <c r="C803" s="58"/>
      <c r="D803" s="58"/>
      <c r="E803" s="171"/>
      <c r="F803" s="26"/>
      <c r="G803" s="76"/>
      <c r="H803" s="58"/>
      <c r="I803" s="77"/>
      <c r="J803" s="29"/>
      <c r="K803" s="78"/>
      <c r="L803" s="78"/>
      <c r="M803" s="78"/>
      <c r="N803" s="78"/>
      <c r="O803" s="78"/>
      <c r="P803" s="78"/>
      <c r="Q803" s="78"/>
      <c r="R803" s="78"/>
      <c r="S803" s="78"/>
      <c r="T803" s="78"/>
    </row>
    <row r="804" spans="1:20" ht="33" thickTop="1" thickBot="1">
      <c r="A804" s="142" t="s">
        <v>193</v>
      </c>
      <c r="B804" s="142" t="s">
        <v>849</v>
      </c>
      <c r="C804" s="80" t="s">
        <v>37</v>
      </c>
      <c r="D804" s="81">
        <v>221.93999999999997</v>
      </c>
      <c r="E804" s="172">
        <f t="shared" si="48"/>
        <v>221.93999999999997</v>
      </c>
      <c r="F804" s="26"/>
      <c r="G804" s="82"/>
      <c r="H804" s="83">
        <f t="shared" si="46"/>
        <v>0</v>
      </c>
      <c r="I804" s="84">
        <f t="shared" si="47"/>
        <v>0</v>
      </c>
      <c r="J804" s="29"/>
      <c r="K804" s="85" t="s">
        <v>7</v>
      </c>
      <c r="L804" s="85" t="s">
        <v>850</v>
      </c>
      <c r="M804" s="85">
        <v>200</v>
      </c>
      <c r="N804" s="85" t="s">
        <v>851</v>
      </c>
      <c r="O804" s="85" t="s">
        <v>257</v>
      </c>
      <c r="P804" s="85" t="s">
        <v>115</v>
      </c>
      <c r="Q804" s="85">
        <v>2</v>
      </c>
      <c r="R804" s="85">
        <v>480</v>
      </c>
      <c r="S804" s="85">
        <v>7.1000000000000005</v>
      </c>
      <c r="T804" s="85">
        <v>28</v>
      </c>
    </row>
    <row r="805" spans="1:20" ht="26.25" thickTop="1">
      <c r="A805" s="87" t="s">
        <v>852</v>
      </c>
      <c r="B805" s="87" t="s">
        <v>853</v>
      </c>
      <c r="C805" s="88" t="s">
        <v>37</v>
      </c>
      <c r="D805" s="88">
        <v>128.1</v>
      </c>
      <c r="E805" s="173">
        <f t="shared" si="48"/>
        <v>128.1</v>
      </c>
      <c r="F805" s="26"/>
      <c r="G805" s="89"/>
      <c r="H805" s="90">
        <f t="shared" si="46"/>
        <v>0</v>
      </c>
      <c r="I805" s="91">
        <f t="shared" si="47"/>
        <v>0</v>
      </c>
      <c r="J805" s="29"/>
      <c r="K805" s="92" t="s">
        <v>7</v>
      </c>
      <c r="L805" s="92" t="s">
        <v>850</v>
      </c>
      <c r="M805" s="92">
        <v>200</v>
      </c>
      <c r="N805" s="92" t="s">
        <v>851</v>
      </c>
      <c r="O805" s="92" t="s">
        <v>257</v>
      </c>
      <c r="P805" s="92" t="s">
        <v>115</v>
      </c>
      <c r="Q805" s="92">
        <v>2</v>
      </c>
      <c r="R805" s="92">
        <v>480</v>
      </c>
      <c r="S805" s="92">
        <v>7.1000000000000005</v>
      </c>
      <c r="T805" s="92">
        <v>28</v>
      </c>
    </row>
    <row r="806" spans="1:20" ht="26.25" thickBot="1">
      <c r="A806" s="94" t="s">
        <v>854</v>
      </c>
      <c r="B806" s="94" t="s">
        <v>855</v>
      </c>
      <c r="C806" s="95" t="s">
        <v>261</v>
      </c>
      <c r="D806" s="95">
        <v>46.92</v>
      </c>
      <c r="E806" s="181">
        <f t="shared" si="48"/>
        <v>46.92</v>
      </c>
      <c r="F806" s="26"/>
      <c r="G806" s="96"/>
      <c r="H806" s="97">
        <f t="shared" si="46"/>
        <v>0</v>
      </c>
      <c r="I806" s="98">
        <f t="shared" si="47"/>
        <v>0</v>
      </c>
      <c r="J806" s="29"/>
      <c r="K806" s="99" t="s">
        <v>7</v>
      </c>
      <c r="L806" s="99" t="s">
        <v>850</v>
      </c>
      <c r="M806" s="99">
        <v>200</v>
      </c>
      <c r="N806" s="99" t="s">
        <v>851</v>
      </c>
      <c r="O806" s="99" t="s">
        <v>257</v>
      </c>
      <c r="P806" s="99" t="s">
        <v>115</v>
      </c>
      <c r="Q806" s="99">
        <v>2</v>
      </c>
      <c r="R806" s="99">
        <v>480</v>
      </c>
      <c r="S806" s="99">
        <v>7.1000000000000005</v>
      </c>
      <c r="T806" s="99">
        <v>28</v>
      </c>
    </row>
    <row r="807" spans="1:20" ht="33" thickTop="1" thickBot="1">
      <c r="A807" s="122" t="s">
        <v>194</v>
      </c>
      <c r="B807" s="122" t="s">
        <v>856</v>
      </c>
      <c r="C807" s="101" t="s">
        <v>37</v>
      </c>
      <c r="D807" s="102">
        <v>229.09199999999998</v>
      </c>
      <c r="E807" s="175">
        <f t="shared" si="48"/>
        <v>229.09199999999998</v>
      </c>
      <c r="F807" s="26"/>
      <c r="G807" s="103"/>
      <c r="H807" s="104">
        <f t="shared" si="46"/>
        <v>0</v>
      </c>
      <c r="I807" s="105">
        <f t="shared" si="47"/>
        <v>0</v>
      </c>
      <c r="J807" s="29"/>
      <c r="K807" s="106" t="s">
        <v>7</v>
      </c>
      <c r="L807" s="106" t="s">
        <v>850</v>
      </c>
      <c r="M807" s="106">
        <v>300</v>
      </c>
      <c r="N807" s="106" t="s">
        <v>851</v>
      </c>
      <c r="O807" s="106" t="s">
        <v>257</v>
      </c>
      <c r="P807" s="106" t="s">
        <v>115</v>
      </c>
      <c r="Q807" s="106">
        <v>2</v>
      </c>
      <c r="R807" s="106">
        <v>480</v>
      </c>
      <c r="S807" s="106">
        <v>7.82</v>
      </c>
      <c r="T807" s="106">
        <v>28</v>
      </c>
    </row>
    <row r="808" spans="1:20" ht="26.25" thickTop="1">
      <c r="A808" s="87" t="s">
        <v>852</v>
      </c>
      <c r="B808" s="87" t="s">
        <v>853</v>
      </c>
      <c r="C808" s="88" t="s">
        <v>37</v>
      </c>
      <c r="D808" s="88">
        <v>128.1</v>
      </c>
      <c r="E808" s="173">
        <f t="shared" si="48"/>
        <v>128.1</v>
      </c>
      <c r="F808" s="26"/>
      <c r="G808" s="89"/>
      <c r="H808" s="90">
        <f t="shared" si="46"/>
        <v>0</v>
      </c>
      <c r="I808" s="91">
        <f t="shared" si="47"/>
        <v>0</v>
      </c>
      <c r="J808" s="29"/>
      <c r="K808" s="92" t="s">
        <v>7</v>
      </c>
      <c r="L808" s="92" t="s">
        <v>850</v>
      </c>
      <c r="M808" s="92">
        <v>300</v>
      </c>
      <c r="N808" s="92" t="s">
        <v>851</v>
      </c>
      <c r="O808" s="92" t="s">
        <v>257</v>
      </c>
      <c r="P808" s="92" t="s">
        <v>115</v>
      </c>
      <c r="Q808" s="92">
        <v>2</v>
      </c>
      <c r="R808" s="92">
        <v>480</v>
      </c>
      <c r="S808" s="92">
        <v>7.82</v>
      </c>
      <c r="T808" s="92">
        <v>28</v>
      </c>
    </row>
    <row r="809" spans="1:20" ht="26.25" thickBot="1">
      <c r="A809" s="94" t="s">
        <v>312</v>
      </c>
      <c r="B809" s="94" t="s">
        <v>857</v>
      </c>
      <c r="C809" s="95" t="s">
        <v>261</v>
      </c>
      <c r="D809" s="95">
        <v>50.495999999999995</v>
      </c>
      <c r="E809" s="181">
        <f t="shared" si="48"/>
        <v>50.495999999999995</v>
      </c>
      <c r="F809" s="26"/>
      <c r="G809" s="96"/>
      <c r="H809" s="97">
        <f t="shared" si="46"/>
        <v>0</v>
      </c>
      <c r="I809" s="98">
        <f t="shared" si="47"/>
        <v>0</v>
      </c>
      <c r="J809" s="29"/>
      <c r="K809" s="99" t="s">
        <v>7</v>
      </c>
      <c r="L809" s="99" t="s">
        <v>850</v>
      </c>
      <c r="M809" s="99">
        <v>300</v>
      </c>
      <c r="N809" s="99" t="s">
        <v>851</v>
      </c>
      <c r="O809" s="99" t="s">
        <v>257</v>
      </c>
      <c r="P809" s="99" t="s">
        <v>115</v>
      </c>
      <c r="Q809" s="99">
        <v>2</v>
      </c>
      <c r="R809" s="99">
        <v>480</v>
      </c>
      <c r="S809" s="99">
        <v>7.82</v>
      </c>
      <c r="T809" s="99">
        <v>28</v>
      </c>
    </row>
    <row r="810" spans="1:20" ht="33" thickTop="1" thickBot="1">
      <c r="A810" s="122" t="s">
        <v>195</v>
      </c>
      <c r="B810" s="122" t="s">
        <v>858</v>
      </c>
      <c r="C810" s="101" t="s">
        <v>37</v>
      </c>
      <c r="D810" s="102">
        <v>251.43599999999998</v>
      </c>
      <c r="E810" s="175">
        <f t="shared" si="48"/>
        <v>251.43599999999998</v>
      </c>
      <c r="F810" s="26"/>
      <c r="G810" s="103"/>
      <c r="H810" s="104">
        <f t="shared" si="46"/>
        <v>0</v>
      </c>
      <c r="I810" s="105">
        <f t="shared" si="47"/>
        <v>0</v>
      </c>
      <c r="J810" s="29"/>
      <c r="K810" s="106" t="s">
        <v>7</v>
      </c>
      <c r="L810" s="106" t="s">
        <v>850</v>
      </c>
      <c r="M810" s="106">
        <v>400</v>
      </c>
      <c r="N810" s="106" t="s">
        <v>851</v>
      </c>
      <c r="O810" s="106" t="s">
        <v>257</v>
      </c>
      <c r="P810" s="106" t="s">
        <v>115</v>
      </c>
      <c r="Q810" s="106">
        <v>2</v>
      </c>
      <c r="R810" s="106">
        <v>480</v>
      </c>
      <c r="S810" s="106">
        <v>8.6340000000000003</v>
      </c>
      <c r="T810" s="106">
        <v>28</v>
      </c>
    </row>
    <row r="811" spans="1:20" ht="26.25" thickTop="1">
      <c r="A811" s="87" t="s">
        <v>852</v>
      </c>
      <c r="B811" s="87" t="s">
        <v>853</v>
      </c>
      <c r="C811" s="88" t="s">
        <v>37</v>
      </c>
      <c r="D811" s="88">
        <v>128.1</v>
      </c>
      <c r="E811" s="173">
        <f t="shared" si="48"/>
        <v>128.1</v>
      </c>
      <c r="F811" s="26"/>
      <c r="G811" s="89"/>
      <c r="H811" s="90">
        <f t="shared" si="46"/>
        <v>0</v>
      </c>
      <c r="I811" s="91">
        <f t="shared" si="47"/>
        <v>0</v>
      </c>
      <c r="J811" s="29"/>
      <c r="K811" s="92" t="s">
        <v>7</v>
      </c>
      <c r="L811" s="92" t="s">
        <v>850</v>
      </c>
      <c r="M811" s="92">
        <v>400</v>
      </c>
      <c r="N811" s="92" t="s">
        <v>851</v>
      </c>
      <c r="O811" s="92" t="s">
        <v>257</v>
      </c>
      <c r="P811" s="92" t="s">
        <v>115</v>
      </c>
      <c r="Q811" s="92">
        <v>2</v>
      </c>
      <c r="R811" s="92">
        <v>480</v>
      </c>
      <c r="S811" s="92">
        <v>8.6340000000000003</v>
      </c>
      <c r="T811" s="92">
        <v>28</v>
      </c>
    </row>
    <row r="812" spans="1:20" ht="26.25" thickBot="1">
      <c r="A812" s="94" t="s">
        <v>317</v>
      </c>
      <c r="B812" s="94" t="s">
        <v>859</v>
      </c>
      <c r="C812" s="95" t="s">
        <v>261</v>
      </c>
      <c r="D812" s="95">
        <v>61.667999999999999</v>
      </c>
      <c r="E812" s="181">
        <f t="shared" si="48"/>
        <v>61.667999999999999</v>
      </c>
      <c r="F812" s="26"/>
      <c r="G812" s="96"/>
      <c r="H812" s="97">
        <f t="shared" si="46"/>
        <v>0</v>
      </c>
      <c r="I812" s="98">
        <f t="shared" si="47"/>
        <v>0</v>
      </c>
      <c r="J812" s="29"/>
      <c r="K812" s="99" t="s">
        <v>7</v>
      </c>
      <c r="L812" s="99" t="s">
        <v>850</v>
      </c>
      <c r="M812" s="99">
        <v>400</v>
      </c>
      <c r="N812" s="99" t="s">
        <v>851</v>
      </c>
      <c r="O812" s="99" t="s">
        <v>257</v>
      </c>
      <c r="P812" s="99" t="s">
        <v>115</v>
      </c>
      <c r="Q812" s="99">
        <v>2</v>
      </c>
      <c r="R812" s="99">
        <v>480</v>
      </c>
      <c r="S812" s="99">
        <v>8.6340000000000003</v>
      </c>
      <c r="T812" s="99">
        <v>28</v>
      </c>
    </row>
    <row r="813" spans="1:20" ht="33" thickTop="1" thickBot="1">
      <c r="A813" s="122" t="s">
        <v>196</v>
      </c>
      <c r="B813" s="122" t="s">
        <v>860</v>
      </c>
      <c r="C813" s="101" t="s">
        <v>37</v>
      </c>
      <c r="D813" s="102">
        <v>207.744</v>
      </c>
      <c r="E813" s="175">
        <f t="shared" si="48"/>
        <v>207.744</v>
      </c>
      <c r="F813" s="26"/>
      <c r="G813" s="103"/>
      <c r="H813" s="104">
        <f t="shared" si="46"/>
        <v>0</v>
      </c>
      <c r="I813" s="105">
        <f t="shared" si="47"/>
        <v>0</v>
      </c>
      <c r="J813" s="29"/>
      <c r="K813" s="106" t="s">
        <v>7</v>
      </c>
      <c r="L813" s="106" t="s">
        <v>850</v>
      </c>
      <c r="M813" s="106">
        <v>200</v>
      </c>
      <c r="N813" s="106" t="s">
        <v>851</v>
      </c>
      <c r="O813" s="106" t="s">
        <v>116</v>
      </c>
      <c r="P813" s="106" t="s">
        <v>117</v>
      </c>
      <c r="Q813" s="106">
        <v>2</v>
      </c>
      <c r="R813" s="106">
        <v>480</v>
      </c>
      <c r="S813" s="106">
        <v>6.94</v>
      </c>
      <c r="T813" s="106">
        <v>28</v>
      </c>
    </row>
    <row r="814" spans="1:20" ht="26.25" thickTop="1">
      <c r="A814" s="87" t="s">
        <v>861</v>
      </c>
      <c r="B814" s="87" t="s">
        <v>862</v>
      </c>
      <c r="C814" s="88" t="s">
        <v>37</v>
      </c>
      <c r="D814" s="88">
        <v>129.864</v>
      </c>
      <c r="E814" s="173">
        <f t="shared" si="48"/>
        <v>129.864</v>
      </c>
      <c r="F814" s="26"/>
      <c r="G814" s="89"/>
      <c r="H814" s="90">
        <f t="shared" si="46"/>
        <v>0</v>
      </c>
      <c r="I814" s="91">
        <f t="shared" si="47"/>
        <v>0</v>
      </c>
      <c r="J814" s="29"/>
      <c r="K814" s="92" t="s">
        <v>7</v>
      </c>
      <c r="L814" s="92" t="s">
        <v>850</v>
      </c>
      <c r="M814" s="92">
        <v>200</v>
      </c>
      <c r="N814" s="92" t="s">
        <v>851</v>
      </c>
      <c r="O814" s="92" t="s">
        <v>116</v>
      </c>
      <c r="P814" s="92" t="s">
        <v>117</v>
      </c>
      <c r="Q814" s="92">
        <v>2</v>
      </c>
      <c r="R814" s="92">
        <v>480</v>
      </c>
      <c r="S814" s="92">
        <v>6.94</v>
      </c>
      <c r="T814" s="92">
        <v>28</v>
      </c>
    </row>
    <row r="815" spans="1:20" ht="26.25" thickBot="1">
      <c r="A815" s="94" t="s">
        <v>863</v>
      </c>
      <c r="B815" s="94" t="s">
        <v>864</v>
      </c>
      <c r="C815" s="95" t="s">
        <v>261</v>
      </c>
      <c r="D815" s="95">
        <v>38.940000000000005</v>
      </c>
      <c r="E815" s="181">
        <f t="shared" si="48"/>
        <v>38.940000000000005</v>
      </c>
      <c r="F815" s="26"/>
      <c r="G815" s="96"/>
      <c r="H815" s="97">
        <f t="shared" si="46"/>
        <v>0</v>
      </c>
      <c r="I815" s="98">
        <f t="shared" si="47"/>
        <v>0</v>
      </c>
      <c r="J815" s="29"/>
      <c r="K815" s="99" t="s">
        <v>7</v>
      </c>
      <c r="L815" s="99" t="s">
        <v>850</v>
      </c>
      <c r="M815" s="99">
        <v>200</v>
      </c>
      <c r="N815" s="99" t="s">
        <v>851</v>
      </c>
      <c r="O815" s="99" t="s">
        <v>116</v>
      </c>
      <c r="P815" s="99" t="s">
        <v>117</v>
      </c>
      <c r="Q815" s="99">
        <v>2</v>
      </c>
      <c r="R815" s="99">
        <v>480</v>
      </c>
      <c r="S815" s="99">
        <v>6.94</v>
      </c>
      <c r="T815" s="99">
        <v>28</v>
      </c>
    </row>
    <row r="816" spans="1:20" ht="33" thickTop="1" thickBot="1">
      <c r="A816" s="122" t="s">
        <v>197</v>
      </c>
      <c r="B816" s="122" t="s">
        <v>865</v>
      </c>
      <c r="C816" s="101" t="s">
        <v>37</v>
      </c>
      <c r="D816" s="102">
        <v>214.99199999999999</v>
      </c>
      <c r="E816" s="175">
        <f t="shared" si="48"/>
        <v>214.99199999999999</v>
      </c>
      <c r="F816" s="26"/>
      <c r="G816" s="103"/>
      <c r="H816" s="104">
        <f t="shared" ref="H816:H883" si="49">IF(G816*E816&gt;0,G816*E816,0)</f>
        <v>0</v>
      </c>
      <c r="I816" s="105">
        <f t="shared" ref="I816:I883" si="50">IF(G816*E816&gt;0,G816*E816,0)*$E$4*1.01</f>
        <v>0</v>
      </c>
      <c r="J816" s="29"/>
      <c r="K816" s="106" t="s">
        <v>7</v>
      </c>
      <c r="L816" s="106" t="s">
        <v>850</v>
      </c>
      <c r="M816" s="106">
        <v>300</v>
      </c>
      <c r="N816" s="106" t="s">
        <v>851</v>
      </c>
      <c r="O816" s="106" t="s">
        <v>116</v>
      </c>
      <c r="P816" s="106" t="s">
        <v>117</v>
      </c>
      <c r="Q816" s="106">
        <v>2</v>
      </c>
      <c r="R816" s="106">
        <v>480</v>
      </c>
      <c r="S816" s="106">
        <v>7.58</v>
      </c>
      <c r="T816" s="106">
        <v>28</v>
      </c>
    </row>
    <row r="817" spans="1:20" ht="26.25" thickTop="1">
      <c r="A817" s="87" t="s">
        <v>861</v>
      </c>
      <c r="B817" s="87" t="s">
        <v>862</v>
      </c>
      <c r="C817" s="88" t="s">
        <v>37</v>
      </c>
      <c r="D817" s="88">
        <v>129.864</v>
      </c>
      <c r="E817" s="173">
        <f t="shared" si="48"/>
        <v>129.864</v>
      </c>
      <c r="F817" s="26"/>
      <c r="G817" s="89"/>
      <c r="H817" s="90">
        <f t="shared" si="49"/>
        <v>0</v>
      </c>
      <c r="I817" s="91">
        <f t="shared" si="50"/>
        <v>0</v>
      </c>
      <c r="J817" s="29"/>
      <c r="K817" s="92" t="s">
        <v>7</v>
      </c>
      <c r="L817" s="92" t="s">
        <v>850</v>
      </c>
      <c r="M817" s="92">
        <v>300</v>
      </c>
      <c r="N817" s="92" t="s">
        <v>851</v>
      </c>
      <c r="O817" s="92" t="s">
        <v>116</v>
      </c>
      <c r="P817" s="92" t="s">
        <v>117</v>
      </c>
      <c r="Q817" s="92">
        <v>2</v>
      </c>
      <c r="R817" s="92">
        <v>480</v>
      </c>
      <c r="S817" s="92">
        <v>7.58</v>
      </c>
      <c r="T817" s="92">
        <v>28</v>
      </c>
    </row>
    <row r="818" spans="1:20" ht="26.25" thickBot="1">
      <c r="A818" s="94" t="s">
        <v>344</v>
      </c>
      <c r="B818" s="94" t="s">
        <v>866</v>
      </c>
      <c r="C818" s="95" t="s">
        <v>261</v>
      </c>
      <c r="D818" s="95">
        <v>42.564</v>
      </c>
      <c r="E818" s="181">
        <f t="shared" si="48"/>
        <v>42.564</v>
      </c>
      <c r="F818" s="26"/>
      <c r="G818" s="96"/>
      <c r="H818" s="97">
        <f t="shared" si="49"/>
        <v>0</v>
      </c>
      <c r="I818" s="98">
        <f t="shared" si="50"/>
        <v>0</v>
      </c>
      <c r="J818" s="29"/>
      <c r="K818" s="99" t="s">
        <v>7</v>
      </c>
      <c r="L818" s="99" t="s">
        <v>850</v>
      </c>
      <c r="M818" s="99">
        <v>300</v>
      </c>
      <c r="N818" s="99" t="s">
        <v>851</v>
      </c>
      <c r="O818" s="99" t="s">
        <v>116</v>
      </c>
      <c r="P818" s="99" t="s">
        <v>117</v>
      </c>
      <c r="Q818" s="99">
        <v>2</v>
      </c>
      <c r="R818" s="99">
        <v>480</v>
      </c>
      <c r="S818" s="99">
        <v>7.58</v>
      </c>
      <c r="T818" s="99">
        <v>28</v>
      </c>
    </row>
    <row r="819" spans="1:20" ht="33" thickTop="1" thickBot="1">
      <c r="A819" s="122" t="s">
        <v>198</v>
      </c>
      <c r="B819" s="122" t="s">
        <v>867</v>
      </c>
      <c r="C819" s="101" t="s">
        <v>37</v>
      </c>
      <c r="D819" s="102">
        <v>233.35199999999998</v>
      </c>
      <c r="E819" s="175">
        <f t="shared" si="48"/>
        <v>233.35199999999998</v>
      </c>
      <c r="F819" s="26"/>
      <c r="G819" s="103"/>
      <c r="H819" s="104">
        <f t="shared" si="49"/>
        <v>0</v>
      </c>
      <c r="I819" s="105">
        <f t="shared" si="50"/>
        <v>0</v>
      </c>
      <c r="J819" s="29"/>
      <c r="K819" s="106" t="s">
        <v>7</v>
      </c>
      <c r="L819" s="106" t="s">
        <v>850</v>
      </c>
      <c r="M819" s="106">
        <v>400</v>
      </c>
      <c r="N819" s="106" t="s">
        <v>851</v>
      </c>
      <c r="O819" s="106" t="s">
        <v>116</v>
      </c>
      <c r="P819" s="106" t="s">
        <v>117</v>
      </c>
      <c r="Q819" s="106">
        <v>2</v>
      </c>
      <c r="R819" s="106">
        <v>480</v>
      </c>
      <c r="S819" s="106">
        <v>8.3559999999999999</v>
      </c>
      <c r="T819" s="106">
        <v>28</v>
      </c>
    </row>
    <row r="820" spans="1:20" ht="26.25" thickTop="1">
      <c r="A820" s="87" t="s">
        <v>861</v>
      </c>
      <c r="B820" s="87" t="s">
        <v>862</v>
      </c>
      <c r="C820" s="88" t="s">
        <v>37</v>
      </c>
      <c r="D820" s="88">
        <v>129.864</v>
      </c>
      <c r="E820" s="173">
        <f t="shared" si="48"/>
        <v>129.864</v>
      </c>
      <c r="F820" s="26"/>
      <c r="G820" s="89"/>
      <c r="H820" s="90">
        <f t="shared" si="49"/>
        <v>0</v>
      </c>
      <c r="I820" s="91">
        <f t="shared" si="50"/>
        <v>0</v>
      </c>
      <c r="J820" s="29"/>
      <c r="K820" s="92" t="s">
        <v>7</v>
      </c>
      <c r="L820" s="92" t="s">
        <v>850</v>
      </c>
      <c r="M820" s="92">
        <v>400</v>
      </c>
      <c r="N820" s="92" t="s">
        <v>851</v>
      </c>
      <c r="O820" s="92" t="s">
        <v>116</v>
      </c>
      <c r="P820" s="92" t="s">
        <v>117</v>
      </c>
      <c r="Q820" s="92">
        <v>2</v>
      </c>
      <c r="R820" s="92">
        <v>480</v>
      </c>
      <c r="S820" s="92">
        <v>8.3559999999999999</v>
      </c>
      <c r="T820" s="92">
        <v>28</v>
      </c>
    </row>
    <row r="821" spans="1:20" ht="26.25" thickBot="1">
      <c r="A821" s="94" t="s">
        <v>349</v>
      </c>
      <c r="B821" s="94" t="s">
        <v>868</v>
      </c>
      <c r="C821" s="95" t="s">
        <v>261</v>
      </c>
      <c r="D821" s="95">
        <v>51.743999999999993</v>
      </c>
      <c r="E821" s="181">
        <f t="shared" si="48"/>
        <v>51.743999999999993</v>
      </c>
      <c r="F821" s="26"/>
      <c r="G821" s="96"/>
      <c r="H821" s="97">
        <f t="shared" si="49"/>
        <v>0</v>
      </c>
      <c r="I821" s="98">
        <f t="shared" si="50"/>
        <v>0</v>
      </c>
      <c r="J821" s="29"/>
      <c r="K821" s="99" t="s">
        <v>7</v>
      </c>
      <c r="L821" s="99" t="s">
        <v>850</v>
      </c>
      <c r="M821" s="99">
        <v>400</v>
      </c>
      <c r="N821" s="99" t="s">
        <v>851</v>
      </c>
      <c r="O821" s="99" t="s">
        <v>116</v>
      </c>
      <c r="P821" s="99" t="s">
        <v>117</v>
      </c>
      <c r="Q821" s="99">
        <v>2</v>
      </c>
      <c r="R821" s="99">
        <v>480</v>
      </c>
      <c r="S821" s="99">
        <v>8.3559999999999999</v>
      </c>
      <c r="T821" s="99">
        <v>28</v>
      </c>
    </row>
    <row r="822" spans="1:20" ht="33" thickTop="1" thickBot="1">
      <c r="A822" s="122" t="s">
        <v>199</v>
      </c>
      <c r="B822" s="122" t="s">
        <v>869</v>
      </c>
      <c r="C822" s="101" t="s">
        <v>37</v>
      </c>
      <c r="D822" s="102">
        <v>192.54</v>
      </c>
      <c r="E822" s="175">
        <f t="shared" si="48"/>
        <v>192.54</v>
      </c>
      <c r="F822" s="26"/>
      <c r="G822" s="103"/>
      <c r="H822" s="104">
        <f t="shared" si="49"/>
        <v>0</v>
      </c>
      <c r="I822" s="105">
        <f t="shared" si="50"/>
        <v>0</v>
      </c>
      <c r="J822" s="29"/>
      <c r="K822" s="106" t="s">
        <v>7</v>
      </c>
      <c r="L822" s="106" t="s">
        <v>850</v>
      </c>
      <c r="M822" s="106">
        <v>200</v>
      </c>
      <c r="N822" s="106" t="s">
        <v>851</v>
      </c>
      <c r="O822" s="106" t="s">
        <v>114</v>
      </c>
      <c r="P822" s="106" t="s">
        <v>115</v>
      </c>
      <c r="Q822" s="106">
        <v>2</v>
      </c>
      <c r="R822" s="106">
        <v>480</v>
      </c>
      <c r="S822" s="106">
        <v>7.0600000000000005</v>
      </c>
      <c r="T822" s="106">
        <v>28</v>
      </c>
    </row>
    <row r="823" spans="1:20" ht="26.25" thickTop="1">
      <c r="A823" s="87" t="s">
        <v>852</v>
      </c>
      <c r="B823" s="87" t="s">
        <v>853</v>
      </c>
      <c r="C823" s="88" t="s">
        <v>37</v>
      </c>
      <c r="D823" s="88">
        <v>128.1</v>
      </c>
      <c r="E823" s="173">
        <f t="shared" si="48"/>
        <v>128.1</v>
      </c>
      <c r="F823" s="26"/>
      <c r="G823" s="89"/>
      <c r="H823" s="90">
        <f t="shared" si="49"/>
        <v>0</v>
      </c>
      <c r="I823" s="91">
        <f t="shared" si="50"/>
        <v>0</v>
      </c>
      <c r="J823" s="29"/>
      <c r="K823" s="92" t="s">
        <v>7</v>
      </c>
      <c r="L823" s="92" t="s">
        <v>850</v>
      </c>
      <c r="M823" s="92">
        <v>200</v>
      </c>
      <c r="N823" s="92" t="s">
        <v>851</v>
      </c>
      <c r="O823" s="92" t="s">
        <v>114</v>
      </c>
      <c r="P823" s="92" t="s">
        <v>115</v>
      </c>
      <c r="Q823" s="92">
        <v>2</v>
      </c>
      <c r="R823" s="92">
        <v>480</v>
      </c>
      <c r="S823" s="92">
        <v>7.0600000000000005</v>
      </c>
      <c r="T823" s="92">
        <v>28</v>
      </c>
    </row>
    <row r="824" spans="1:20" ht="26.25" thickBot="1">
      <c r="A824" s="94" t="s">
        <v>870</v>
      </c>
      <c r="B824" s="94" t="s">
        <v>871</v>
      </c>
      <c r="C824" s="95" t="s">
        <v>261</v>
      </c>
      <c r="D824" s="95">
        <v>32.22</v>
      </c>
      <c r="E824" s="181">
        <f t="shared" si="48"/>
        <v>32.22</v>
      </c>
      <c r="F824" s="26"/>
      <c r="G824" s="96"/>
      <c r="H824" s="97">
        <f t="shared" si="49"/>
        <v>0</v>
      </c>
      <c r="I824" s="98">
        <f t="shared" si="50"/>
        <v>0</v>
      </c>
      <c r="J824" s="29"/>
      <c r="K824" s="99" t="s">
        <v>7</v>
      </c>
      <c r="L824" s="99" t="s">
        <v>850</v>
      </c>
      <c r="M824" s="99">
        <v>200</v>
      </c>
      <c r="N824" s="99" t="s">
        <v>851</v>
      </c>
      <c r="O824" s="99" t="s">
        <v>114</v>
      </c>
      <c r="P824" s="99" t="s">
        <v>115</v>
      </c>
      <c r="Q824" s="99">
        <v>2</v>
      </c>
      <c r="R824" s="99">
        <v>480</v>
      </c>
      <c r="S824" s="99">
        <v>7.0600000000000005</v>
      </c>
      <c r="T824" s="99">
        <v>28</v>
      </c>
    </row>
    <row r="825" spans="1:20" ht="33" thickTop="1" thickBot="1">
      <c r="A825" s="122" t="s">
        <v>200</v>
      </c>
      <c r="B825" s="122" t="s">
        <v>872</v>
      </c>
      <c r="C825" s="101" t="s">
        <v>37</v>
      </c>
      <c r="D825" s="102">
        <v>194.292</v>
      </c>
      <c r="E825" s="175">
        <f t="shared" si="48"/>
        <v>194.292</v>
      </c>
      <c r="F825" s="26"/>
      <c r="G825" s="103"/>
      <c r="H825" s="104">
        <f t="shared" si="49"/>
        <v>0</v>
      </c>
      <c r="I825" s="105">
        <f t="shared" si="50"/>
        <v>0</v>
      </c>
      <c r="J825" s="29"/>
      <c r="K825" s="106" t="s">
        <v>7</v>
      </c>
      <c r="L825" s="106" t="s">
        <v>850</v>
      </c>
      <c r="M825" s="106">
        <v>300</v>
      </c>
      <c r="N825" s="106" t="s">
        <v>851</v>
      </c>
      <c r="O825" s="106" t="s">
        <v>114</v>
      </c>
      <c r="P825" s="106" t="s">
        <v>115</v>
      </c>
      <c r="Q825" s="106">
        <v>2</v>
      </c>
      <c r="R825" s="106">
        <v>480</v>
      </c>
      <c r="S825" s="106">
        <v>8.02</v>
      </c>
      <c r="T825" s="106">
        <v>28</v>
      </c>
    </row>
    <row r="826" spans="1:20" ht="26.25" thickTop="1">
      <c r="A826" s="87" t="s">
        <v>852</v>
      </c>
      <c r="B826" s="87" t="s">
        <v>853</v>
      </c>
      <c r="C826" s="88" t="s">
        <v>37</v>
      </c>
      <c r="D826" s="88">
        <v>128.1</v>
      </c>
      <c r="E826" s="173">
        <f t="shared" si="48"/>
        <v>128.1</v>
      </c>
      <c r="F826" s="26"/>
      <c r="G826" s="89"/>
      <c r="H826" s="90">
        <f t="shared" si="49"/>
        <v>0</v>
      </c>
      <c r="I826" s="91">
        <f t="shared" si="50"/>
        <v>0</v>
      </c>
      <c r="J826" s="29"/>
      <c r="K826" s="92" t="s">
        <v>7</v>
      </c>
      <c r="L826" s="92" t="s">
        <v>850</v>
      </c>
      <c r="M826" s="92">
        <v>300</v>
      </c>
      <c r="N826" s="92" t="s">
        <v>851</v>
      </c>
      <c r="O826" s="92" t="s">
        <v>114</v>
      </c>
      <c r="P826" s="92" t="s">
        <v>115</v>
      </c>
      <c r="Q826" s="92">
        <v>2</v>
      </c>
      <c r="R826" s="92">
        <v>480</v>
      </c>
      <c r="S826" s="92">
        <v>8.02</v>
      </c>
      <c r="T826" s="92">
        <v>28</v>
      </c>
    </row>
    <row r="827" spans="1:20" ht="26.25" thickBot="1">
      <c r="A827" s="94" t="s">
        <v>367</v>
      </c>
      <c r="B827" s="94" t="s">
        <v>873</v>
      </c>
      <c r="C827" s="95" t="s">
        <v>261</v>
      </c>
      <c r="D827" s="95">
        <v>33.095999999999997</v>
      </c>
      <c r="E827" s="181">
        <f t="shared" si="48"/>
        <v>33.095999999999997</v>
      </c>
      <c r="F827" s="26"/>
      <c r="G827" s="96"/>
      <c r="H827" s="97">
        <f t="shared" si="49"/>
        <v>0</v>
      </c>
      <c r="I827" s="98">
        <f t="shared" si="50"/>
        <v>0</v>
      </c>
      <c r="J827" s="29"/>
      <c r="K827" s="99" t="s">
        <v>7</v>
      </c>
      <c r="L827" s="99" t="s">
        <v>850</v>
      </c>
      <c r="M827" s="99">
        <v>300</v>
      </c>
      <c r="N827" s="99" t="s">
        <v>851</v>
      </c>
      <c r="O827" s="99" t="s">
        <v>114</v>
      </c>
      <c r="P827" s="99" t="s">
        <v>115</v>
      </c>
      <c r="Q827" s="99">
        <v>2</v>
      </c>
      <c r="R827" s="99">
        <v>480</v>
      </c>
      <c r="S827" s="99">
        <v>8.02</v>
      </c>
      <c r="T827" s="99">
        <v>28</v>
      </c>
    </row>
    <row r="828" spans="1:20" ht="39.6" customHeight="1" thickTop="1" thickBot="1">
      <c r="A828" s="122" t="s">
        <v>201</v>
      </c>
      <c r="B828" s="122" t="s">
        <v>874</v>
      </c>
      <c r="C828" s="101" t="s">
        <v>37</v>
      </c>
      <c r="D828" s="102">
        <v>200.148</v>
      </c>
      <c r="E828" s="175">
        <f t="shared" si="48"/>
        <v>200.148</v>
      </c>
      <c r="F828" s="26"/>
      <c r="G828" s="103"/>
      <c r="H828" s="104">
        <f t="shared" si="49"/>
        <v>0</v>
      </c>
      <c r="I828" s="105">
        <f t="shared" si="50"/>
        <v>0</v>
      </c>
      <c r="J828" s="29"/>
      <c r="K828" s="106" t="s">
        <v>7</v>
      </c>
      <c r="L828" s="106" t="s">
        <v>850</v>
      </c>
      <c r="M828" s="106">
        <v>400</v>
      </c>
      <c r="N828" s="106" t="s">
        <v>851</v>
      </c>
      <c r="O828" s="106" t="s">
        <v>114</v>
      </c>
      <c r="P828" s="106" t="s">
        <v>115</v>
      </c>
      <c r="Q828" s="106">
        <v>2</v>
      </c>
      <c r="R828" s="106">
        <v>480</v>
      </c>
      <c r="S828" s="106">
        <v>8.9499999999999993</v>
      </c>
      <c r="T828" s="106">
        <v>28</v>
      </c>
    </row>
    <row r="829" spans="1:20" ht="26.25" thickTop="1">
      <c r="A829" s="87" t="s">
        <v>852</v>
      </c>
      <c r="B829" s="87" t="s">
        <v>853</v>
      </c>
      <c r="C829" s="88" t="s">
        <v>37</v>
      </c>
      <c r="D829" s="88">
        <v>128.1</v>
      </c>
      <c r="E829" s="173">
        <f t="shared" ref="E829:E898" si="51">D829-D829*$E$5</f>
        <v>128.1</v>
      </c>
      <c r="F829" s="26"/>
      <c r="G829" s="89"/>
      <c r="H829" s="90">
        <f t="shared" si="49"/>
        <v>0</v>
      </c>
      <c r="I829" s="91">
        <f t="shared" si="50"/>
        <v>0</v>
      </c>
      <c r="J829" s="29"/>
      <c r="K829" s="92" t="s">
        <v>7</v>
      </c>
      <c r="L829" s="92" t="s">
        <v>850</v>
      </c>
      <c r="M829" s="92">
        <v>400</v>
      </c>
      <c r="N829" s="92" t="s">
        <v>851</v>
      </c>
      <c r="O829" s="92" t="s">
        <v>114</v>
      </c>
      <c r="P829" s="92" t="s">
        <v>115</v>
      </c>
      <c r="Q829" s="92">
        <v>2</v>
      </c>
      <c r="R829" s="92">
        <v>480</v>
      </c>
      <c r="S829" s="92">
        <v>8.9499999999999993</v>
      </c>
      <c r="T829" s="92">
        <v>28</v>
      </c>
    </row>
    <row r="830" spans="1:20" ht="26.25" thickBot="1">
      <c r="A830" s="94" t="s">
        <v>370</v>
      </c>
      <c r="B830" s="94" t="s">
        <v>875</v>
      </c>
      <c r="C830" s="88" t="s">
        <v>261</v>
      </c>
      <c r="D830" s="88">
        <v>36.024000000000001</v>
      </c>
      <c r="E830" s="181">
        <f t="shared" si="51"/>
        <v>36.024000000000001</v>
      </c>
      <c r="F830" s="26"/>
      <c r="G830" s="96"/>
      <c r="H830" s="97">
        <f t="shared" si="49"/>
        <v>0</v>
      </c>
      <c r="I830" s="98">
        <f t="shared" si="50"/>
        <v>0</v>
      </c>
      <c r="J830" s="29"/>
      <c r="K830" s="99" t="s">
        <v>7</v>
      </c>
      <c r="L830" s="99" t="s">
        <v>850</v>
      </c>
      <c r="M830" s="99">
        <v>400</v>
      </c>
      <c r="N830" s="99" t="s">
        <v>851</v>
      </c>
      <c r="O830" s="99" t="s">
        <v>114</v>
      </c>
      <c r="P830" s="99" t="s">
        <v>115</v>
      </c>
      <c r="Q830" s="99">
        <v>2</v>
      </c>
      <c r="R830" s="99">
        <v>480</v>
      </c>
      <c r="S830" s="99">
        <v>8.9499999999999993</v>
      </c>
      <c r="T830" s="99">
        <v>28</v>
      </c>
    </row>
    <row r="831" spans="1:20" ht="31.15" customHeight="1" thickTop="1" thickBot="1">
      <c r="A831" s="116" t="s">
        <v>876</v>
      </c>
      <c r="B831" s="117" t="s">
        <v>877</v>
      </c>
      <c r="C831" s="118" t="s">
        <v>37</v>
      </c>
      <c r="D831" s="119">
        <v>16.535999999999998</v>
      </c>
      <c r="E831" s="177">
        <f t="shared" si="51"/>
        <v>16.535999999999998</v>
      </c>
      <c r="F831" s="26"/>
      <c r="G831" s="143"/>
      <c r="H831" s="144">
        <f t="shared" si="49"/>
        <v>0</v>
      </c>
      <c r="I831" s="145">
        <f t="shared" si="50"/>
        <v>0</v>
      </c>
      <c r="J831" s="29"/>
      <c r="K831" s="120" t="s">
        <v>7</v>
      </c>
      <c r="L831" s="120" t="s">
        <v>850</v>
      </c>
      <c r="M831" s="120">
        <v>300</v>
      </c>
      <c r="N831" s="120" t="s">
        <v>276</v>
      </c>
      <c r="O831" s="120" t="s">
        <v>116</v>
      </c>
      <c r="P831" s="120" t="s">
        <v>276</v>
      </c>
      <c r="Q831" s="120" t="s">
        <v>276</v>
      </c>
      <c r="R831" s="120" t="s">
        <v>276</v>
      </c>
      <c r="S831" s="120">
        <v>0.25</v>
      </c>
      <c r="T831" s="120" t="s">
        <v>276</v>
      </c>
    </row>
    <row r="832" spans="1:20" ht="33" customHeight="1" thickTop="1" thickBot="1">
      <c r="A832" s="116" t="s">
        <v>878</v>
      </c>
      <c r="B832" s="117" t="s">
        <v>879</v>
      </c>
      <c r="C832" s="118" t="s">
        <v>37</v>
      </c>
      <c r="D832" s="119">
        <v>17.904</v>
      </c>
      <c r="E832" s="177">
        <f t="shared" si="51"/>
        <v>17.904</v>
      </c>
      <c r="F832" s="26"/>
      <c r="G832" s="143"/>
      <c r="H832" s="144">
        <f t="shared" si="49"/>
        <v>0</v>
      </c>
      <c r="I832" s="145">
        <f t="shared" si="50"/>
        <v>0</v>
      </c>
      <c r="J832" s="29"/>
      <c r="K832" s="120" t="s">
        <v>7</v>
      </c>
      <c r="L832" s="120" t="s">
        <v>850</v>
      </c>
      <c r="M832" s="120">
        <v>400</v>
      </c>
      <c r="N832" s="120" t="s">
        <v>276</v>
      </c>
      <c r="O832" s="120" t="s">
        <v>116</v>
      </c>
      <c r="P832" s="120" t="s">
        <v>276</v>
      </c>
      <c r="Q832" s="120" t="s">
        <v>276</v>
      </c>
      <c r="R832" s="120" t="s">
        <v>276</v>
      </c>
      <c r="S832" s="120">
        <v>0.33</v>
      </c>
      <c r="T832" s="120" t="s">
        <v>276</v>
      </c>
    </row>
    <row r="833" spans="1:20" ht="33" customHeight="1" thickTop="1" thickBot="1">
      <c r="A833" s="116" t="s">
        <v>880</v>
      </c>
      <c r="B833" s="117" t="s">
        <v>881</v>
      </c>
      <c r="C833" s="118" t="s">
        <v>37</v>
      </c>
      <c r="D833" s="119">
        <v>16.535999999999998</v>
      </c>
      <c r="E833" s="177">
        <f t="shared" si="51"/>
        <v>16.535999999999998</v>
      </c>
      <c r="F833" s="26"/>
      <c r="G833" s="143"/>
      <c r="H833" s="144">
        <f t="shared" si="49"/>
        <v>0</v>
      </c>
      <c r="I833" s="145">
        <f t="shared" si="50"/>
        <v>0</v>
      </c>
      <c r="J833" s="29"/>
      <c r="K833" s="120" t="s">
        <v>7</v>
      </c>
      <c r="L833" s="120" t="s">
        <v>850</v>
      </c>
      <c r="M833" s="120">
        <v>300</v>
      </c>
      <c r="N833" s="120" t="s">
        <v>276</v>
      </c>
      <c r="O833" s="120" t="s">
        <v>114</v>
      </c>
      <c r="P833" s="120" t="s">
        <v>276</v>
      </c>
      <c r="Q833" s="120" t="s">
        <v>276</v>
      </c>
      <c r="R833" s="120" t="s">
        <v>276</v>
      </c>
      <c r="S833" s="120">
        <v>0.25</v>
      </c>
      <c r="T833" s="120" t="s">
        <v>276</v>
      </c>
    </row>
    <row r="834" spans="1:20" ht="33" customHeight="1" thickTop="1" thickBot="1">
      <c r="A834" s="116" t="s">
        <v>882</v>
      </c>
      <c r="B834" s="117" t="s">
        <v>883</v>
      </c>
      <c r="C834" s="118" t="s">
        <v>37</v>
      </c>
      <c r="D834" s="119">
        <v>17.904</v>
      </c>
      <c r="E834" s="177">
        <f t="shared" si="51"/>
        <v>17.904</v>
      </c>
      <c r="F834" s="26"/>
      <c r="G834" s="143"/>
      <c r="H834" s="144">
        <f t="shared" si="49"/>
        <v>0</v>
      </c>
      <c r="I834" s="145">
        <f t="shared" si="50"/>
        <v>0</v>
      </c>
      <c r="J834" s="29"/>
      <c r="K834" s="153" t="s">
        <v>7</v>
      </c>
      <c r="L834" s="153" t="s">
        <v>850</v>
      </c>
      <c r="M834" s="153">
        <v>400</v>
      </c>
      <c r="N834" s="153" t="s">
        <v>276</v>
      </c>
      <c r="O834" s="153" t="s">
        <v>114</v>
      </c>
      <c r="P834" s="153" t="s">
        <v>276</v>
      </c>
      <c r="Q834" s="153" t="s">
        <v>276</v>
      </c>
      <c r="R834" s="153" t="s">
        <v>276</v>
      </c>
      <c r="S834" s="153">
        <v>0.33</v>
      </c>
      <c r="T834" s="153" t="s">
        <v>276</v>
      </c>
    </row>
    <row r="835" spans="1:20" ht="40.5" thickTop="1" thickBot="1">
      <c r="A835" s="74"/>
      <c r="B835" s="75" t="s">
        <v>884</v>
      </c>
      <c r="C835" s="58"/>
      <c r="D835" s="58"/>
      <c r="E835" s="171"/>
      <c r="F835" s="26"/>
      <c r="G835" s="76"/>
      <c r="H835" s="58"/>
      <c r="I835" s="77"/>
      <c r="J835" s="29"/>
      <c r="K835" s="78"/>
      <c r="L835" s="78"/>
      <c r="M835" s="78"/>
      <c r="N835" s="78"/>
      <c r="O835" s="78"/>
      <c r="P835" s="78"/>
      <c r="Q835" s="78"/>
      <c r="R835" s="78"/>
      <c r="S835" s="78"/>
      <c r="T835" s="78"/>
    </row>
    <row r="836" spans="1:20" ht="43.15" customHeight="1" thickTop="1" thickBot="1">
      <c r="A836" s="142" t="s">
        <v>202</v>
      </c>
      <c r="B836" s="142" t="s">
        <v>1601</v>
      </c>
      <c r="C836" s="80" t="s">
        <v>37</v>
      </c>
      <c r="D836" s="81">
        <v>267.93599999999998</v>
      </c>
      <c r="E836" s="172">
        <f t="shared" si="51"/>
        <v>267.93599999999998</v>
      </c>
      <c r="F836" s="26"/>
      <c r="G836" s="82"/>
      <c r="H836" s="83">
        <f t="shared" si="49"/>
        <v>0</v>
      </c>
      <c r="I836" s="84">
        <f t="shared" si="50"/>
        <v>0</v>
      </c>
      <c r="J836" s="29"/>
      <c r="K836" s="85" t="s">
        <v>7</v>
      </c>
      <c r="L836" s="85" t="s">
        <v>885</v>
      </c>
      <c r="M836" s="85">
        <v>300</v>
      </c>
      <c r="N836" s="85" t="s">
        <v>851</v>
      </c>
      <c r="O836" s="85" t="s">
        <v>257</v>
      </c>
      <c r="P836" s="85" t="s">
        <v>115</v>
      </c>
      <c r="Q836" s="85">
        <v>3</v>
      </c>
      <c r="R836" s="85">
        <v>480</v>
      </c>
      <c r="S836" s="85">
        <v>9.3859999999999992</v>
      </c>
      <c r="T836" s="85">
        <v>28</v>
      </c>
    </row>
    <row r="837" spans="1:20" ht="26.25" thickTop="1">
      <c r="A837" s="87" t="s">
        <v>852</v>
      </c>
      <c r="B837" s="87" t="s">
        <v>853</v>
      </c>
      <c r="C837" s="88" t="s">
        <v>37</v>
      </c>
      <c r="D837" s="88">
        <v>128.1</v>
      </c>
      <c r="E837" s="173">
        <f t="shared" si="51"/>
        <v>128.1</v>
      </c>
      <c r="F837" s="26"/>
      <c r="G837" s="89"/>
      <c r="H837" s="90">
        <f t="shared" si="49"/>
        <v>0</v>
      </c>
      <c r="I837" s="91">
        <f t="shared" si="50"/>
        <v>0</v>
      </c>
      <c r="J837" s="29"/>
      <c r="K837" s="92" t="s">
        <v>7</v>
      </c>
      <c r="L837" s="92" t="s">
        <v>885</v>
      </c>
      <c r="M837" s="92">
        <v>300</v>
      </c>
      <c r="N837" s="92" t="s">
        <v>851</v>
      </c>
      <c r="O837" s="92" t="s">
        <v>257</v>
      </c>
      <c r="P837" s="92" t="s">
        <v>115</v>
      </c>
      <c r="Q837" s="92">
        <v>3</v>
      </c>
      <c r="R837" s="92">
        <v>480</v>
      </c>
      <c r="S837" s="92">
        <v>9.3859999999999992</v>
      </c>
      <c r="T837" s="92">
        <v>28</v>
      </c>
    </row>
    <row r="838" spans="1:20" ht="25.5">
      <c r="A838" s="87" t="s">
        <v>312</v>
      </c>
      <c r="B838" s="87" t="s">
        <v>857</v>
      </c>
      <c r="C838" s="88" t="s">
        <v>261</v>
      </c>
      <c r="D838" s="88">
        <v>50.495999999999995</v>
      </c>
      <c r="E838" s="180">
        <f t="shared" si="51"/>
        <v>50.495999999999995</v>
      </c>
      <c r="F838" s="26"/>
      <c r="G838" s="89"/>
      <c r="H838" s="90">
        <f t="shared" si="49"/>
        <v>0</v>
      </c>
      <c r="I838" s="91">
        <f t="shared" si="50"/>
        <v>0</v>
      </c>
      <c r="J838" s="29"/>
      <c r="K838" s="92" t="s">
        <v>7</v>
      </c>
      <c r="L838" s="92" t="s">
        <v>885</v>
      </c>
      <c r="M838" s="92">
        <v>300</v>
      </c>
      <c r="N838" s="92" t="s">
        <v>851</v>
      </c>
      <c r="O838" s="92" t="s">
        <v>257</v>
      </c>
      <c r="P838" s="92" t="s">
        <v>115</v>
      </c>
      <c r="Q838" s="92">
        <v>3</v>
      </c>
      <c r="R838" s="92">
        <v>480</v>
      </c>
      <c r="S838" s="92">
        <v>9.3859999999999992</v>
      </c>
      <c r="T838" s="92">
        <v>28</v>
      </c>
    </row>
    <row r="839" spans="1:20" ht="39" thickBot="1">
      <c r="A839" s="94" t="s">
        <v>886</v>
      </c>
      <c r="B839" s="94" t="s">
        <v>887</v>
      </c>
      <c r="C839" s="95" t="s">
        <v>37</v>
      </c>
      <c r="D839" s="95">
        <v>89.34</v>
      </c>
      <c r="E839" s="181">
        <f t="shared" si="51"/>
        <v>89.34</v>
      </c>
      <c r="F839" s="26"/>
      <c r="G839" s="96"/>
      <c r="H839" s="97">
        <f t="shared" si="49"/>
        <v>0</v>
      </c>
      <c r="I839" s="98">
        <f t="shared" si="50"/>
        <v>0</v>
      </c>
      <c r="J839" s="29"/>
      <c r="K839" s="99" t="s">
        <v>7</v>
      </c>
      <c r="L839" s="99" t="s">
        <v>885</v>
      </c>
      <c r="M839" s="99">
        <v>300</v>
      </c>
      <c r="N839" s="99" t="s">
        <v>851</v>
      </c>
      <c r="O839" s="99" t="s">
        <v>257</v>
      </c>
      <c r="P839" s="99" t="s">
        <v>115</v>
      </c>
      <c r="Q839" s="99">
        <v>3</v>
      </c>
      <c r="R839" s="99">
        <v>480</v>
      </c>
      <c r="S839" s="99">
        <v>9.3859999999999992</v>
      </c>
      <c r="T839" s="99">
        <v>28</v>
      </c>
    </row>
    <row r="840" spans="1:20" ht="45" customHeight="1" thickTop="1" thickBot="1">
      <c r="A840" s="122" t="s">
        <v>203</v>
      </c>
      <c r="B840" s="122" t="s">
        <v>1602</v>
      </c>
      <c r="C840" s="101" t="s">
        <v>37</v>
      </c>
      <c r="D840" s="102">
        <v>263.58</v>
      </c>
      <c r="E840" s="175">
        <f t="shared" si="51"/>
        <v>263.58</v>
      </c>
      <c r="F840" s="26"/>
      <c r="G840" s="103"/>
      <c r="H840" s="104">
        <f t="shared" si="49"/>
        <v>0</v>
      </c>
      <c r="I840" s="105">
        <f t="shared" si="50"/>
        <v>0</v>
      </c>
      <c r="J840" s="29"/>
      <c r="K840" s="106" t="s">
        <v>7</v>
      </c>
      <c r="L840" s="106" t="s">
        <v>885</v>
      </c>
      <c r="M840" s="106">
        <v>300</v>
      </c>
      <c r="N840" s="106" t="s">
        <v>851</v>
      </c>
      <c r="O840" s="106" t="s">
        <v>257</v>
      </c>
      <c r="P840" s="106" t="s">
        <v>115</v>
      </c>
      <c r="Q840" s="106">
        <v>3</v>
      </c>
      <c r="R840" s="106">
        <v>480</v>
      </c>
      <c r="S840" s="106">
        <v>8.9169999999999998</v>
      </c>
      <c r="T840" s="106">
        <v>28</v>
      </c>
    </row>
    <row r="841" spans="1:20" ht="26.25" thickTop="1">
      <c r="A841" s="87" t="s">
        <v>852</v>
      </c>
      <c r="B841" s="87" t="s">
        <v>853</v>
      </c>
      <c r="C841" s="88" t="s">
        <v>37</v>
      </c>
      <c r="D841" s="88">
        <v>128.1</v>
      </c>
      <c r="E841" s="173">
        <f t="shared" si="51"/>
        <v>128.1</v>
      </c>
      <c r="F841" s="26"/>
      <c r="G841" s="89"/>
      <c r="H841" s="90">
        <f t="shared" si="49"/>
        <v>0</v>
      </c>
      <c r="I841" s="91">
        <f t="shared" si="50"/>
        <v>0</v>
      </c>
      <c r="J841" s="29"/>
      <c r="K841" s="92" t="s">
        <v>7</v>
      </c>
      <c r="L841" s="92" t="s">
        <v>885</v>
      </c>
      <c r="M841" s="92">
        <v>300</v>
      </c>
      <c r="N841" s="92" t="s">
        <v>851</v>
      </c>
      <c r="O841" s="92" t="s">
        <v>257</v>
      </c>
      <c r="P841" s="92" t="s">
        <v>115</v>
      </c>
      <c r="Q841" s="92">
        <v>3</v>
      </c>
      <c r="R841" s="92">
        <v>480</v>
      </c>
      <c r="S841" s="92">
        <v>8.9169999999999998</v>
      </c>
      <c r="T841" s="92">
        <v>28</v>
      </c>
    </row>
    <row r="842" spans="1:20" ht="25.5">
      <c r="A842" s="87" t="s">
        <v>312</v>
      </c>
      <c r="B842" s="87" t="s">
        <v>857</v>
      </c>
      <c r="C842" s="88" t="s">
        <v>261</v>
      </c>
      <c r="D842" s="88">
        <v>50.495999999999995</v>
      </c>
      <c r="E842" s="180">
        <f t="shared" si="51"/>
        <v>50.495999999999995</v>
      </c>
      <c r="F842" s="26"/>
      <c r="G842" s="89"/>
      <c r="H842" s="90">
        <f t="shared" si="49"/>
        <v>0</v>
      </c>
      <c r="I842" s="91">
        <f t="shared" si="50"/>
        <v>0</v>
      </c>
      <c r="J842" s="29"/>
      <c r="K842" s="92" t="s">
        <v>7</v>
      </c>
      <c r="L842" s="92" t="s">
        <v>885</v>
      </c>
      <c r="M842" s="92">
        <v>300</v>
      </c>
      <c r="N842" s="92" t="s">
        <v>851</v>
      </c>
      <c r="O842" s="92" t="s">
        <v>257</v>
      </c>
      <c r="P842" s="92" t="s">
        <v>115</v>
      </c>
      <c r="Q842" s="92">
        <v>3</v>
      </c>
      <c r="R842" s="92">
        <v>480</v>
      </c>
      <c r="S842" s="92">
        <v>8.9169999999999998</v>
      </c>
      <c r="T842" s="92">
        <v>28</v>
      </c>
    </row>
    <row r="843" spans="1:20" ht="39" thickBot="1">
      <c r="A843" s="94" t="s">
        <v>453</v>
      </c>
      <c r="B843" s="94" t="s">
        <v>454</v>
      </c>
      <c r="C843" s="95" t="s">
        <v>37</v>
      </c>
      <c r="D843" s="95">
        <v>84.983999999999995</v>
      </c>
      <c r="E843" s="181">
        <f t="shared" si="51"/>
        <v>84.983999999999995</v>
      </c>
      <c r="F843" s="26"/>
      <c r="G843" s="96"/>
      <c r="H843" s="97">
        <f t="shared" si="49"/>
        <v>0</v>
      </c>
      <c r="I843" s="98">
        <f t="shared" si="50"/>
        <v>0</v>
      </c>
      <c r="J843" s="29"/>
      <c r="K843" s="99" t="s">
        <v>7</v>
      </c>
      <c r="L843" s="99" t="s">
        <v>885</v>
      </c>
      <c r="M843" s="99">
        <v>300</v>
      </c>
      <c r="N843" s="99" t="s">
        <v>851</v>
      </c>
      <c r="O843" s="99" t="s">
        <v>257</v>
      </c>
      <c r="P843" s="99" t="s">
        <v>115</v>
      </c>
      <c r="Q843" s="99">
        <v>3</v>
      </c>
      <c r="R843" s="99">
        <v>480</v>
      </c>
      <c r="S843" s="99">
        <v>8.9169999999999998</v>
      </c>
      <c r="T843" s="99">
        <v>28</v>
      </c>
    </row>
    <row r="844" spans="1:20" ht="43.15" customHeight="1" thickTop="1" thickBot="1">
      <c r="A844" s="122" t="s">
        <v>204</v>
      </c>
      <c r="B844" s="122" t="s">
        <v>1603</v>
      </c>
      <c r="C844" s="101" t="s">
        <v>37</v>
      </c>
      <c r="D844" s="102">
        <v>243.69599999999997</v>
      </c>
      <c r="E844" s="175">
        <f t="shared" si="51"/>
        <v>243.69599999999997</v>
      </c>
      <c r="F844" s="26"/>
      <c r="G844" s="103"/>
      <c r="H844" s="104">
        <f t="shared" si="49"/>
        <v>0</v>
      </c>
      <c r="I844" s="105">
        <f t="shared" si="50"/>
        <v>0</v>
      </c>
      <c r="J844" s="29"/>
      <c r="K844" s="106" t="s">
        <v>7</v>
      </c>
      <c r="L844" s="106" t="s">
        <v>885</v>
      </c>
      <c r="M844" s="106">
        <v>300</v>
      </c>
      <c r="N844" s="106" t="s">
        <v>851</v>
      </c>
      <c r="O844" s="106" t="s">
        <v>257</v>
      </c>
      <c r="P844" s="106" t="s">
        <v>115</v>
      </c>
      <c r="Q844" s="106">
        <v>3</v>
      </c>
      <c r="R844" s="106">
        <v>480</v>
      </c>
      <c r="S844" s="106">
        <v>8.2360000000000007</v>
      </c>
      <c r="T844" s="106">
        <v>28</v>
      </c>
    </row>
    <row r="845" spans="1:20" ht="26.25" thickTop="1">
      <c r="A845" s="87" t="s">
        <v>852</v>
      </c>
      <c r="B845" s="87" t="s">
        <v>853</v>
      </c>
      <c r="C845" s="88" t="s">
        <v>37</v>
      </c>
      <c r="D845" s="88">
        <v>128.1</v>
      </c>
      <c r="E845" s="173">
        <f t="shared" si="51"/>
        <v>128.1</v>
      </c>
      <c r="F845" s="26"/>
      <c r="G845" s="89"/>
      <c r="H845" s="90">
        <f t="shared" si="49"/>
        <v>0</v>
      </c>
      <c r="I845" s="91">
        <f t="shared" si="50"/>
        <v>0</v>
      </c>
      <c r="J845" s="29"/>
      <c r="K845" s="92" t="s">
        <v>7</v>
      </c>
      <c r="L845" s="92" t="s">
        <v>885</v>
      </c>
      <c r="M845" s="92">
        <v>300</v>
      </c>
      <c r="N845" s="92" t="s">
        <v>851</v>
      </c>
      <c r="O845" s="92" t="s">
        <v>257</v>
      </c>
      <c r="P845" s="92" t="s">
        <v>115</v>
      </c>
      <c r="Q845" s="92">
        <v>3</v>
      </c>
      <c r="R845" s="92">
        <v>480</v>
      </c>
      <c r="S845" s="92">
        <v>8.2360000000000007</v>
      </c>
      <c r="T845" s="92">
        <v>28</v>
      </c>
    </row>
    <row r="846" spans="1:20" ht="25.5">
      <c r="A846" s="87" t="s">
        <v>312</v>
      </c>
      <c r="B846" s="87" t="s">
        <v>857</v>
      </c>
      <c r="C846" s="88" t="s">
        <v>261</v>
      </c>
      <c r="D846" s="88">
        <v>50.495999999999995</v>
      </c>
      <c r="E846" s="180">
        <f t="shared" si="51"/>
        <v>50.495999999999995</v>
      </c>
      <c r="F846" s="26"/>
      <c r="G846" s="89"/>
      <c r="H846" s="90">
        <f t="shared" si="49"/>
        <v>0</v>
      </c>
      <c r="I846" s="91">
        <f t="shared" si="50"/>
        <v>0</v>
      </c>
      <c r="J846" s="29"/>
      <c r="K846" s="92" t="s">
        <v>7</v>
      </c>
      <c r="L846" s="92" t="s">
        <v>885</v>
      </c>
      <c r="M846" s="92">
        <v>300</v>
      </c>
      <c r="N846" s="92" t="s">
        <v>851</v>
      </c>
      <c r="O846" s="92" t="s">
        <v>257</v>
      </c>
      <c r="P846" s="92" t="s">
        <v>115</v>
      </c>
      <c r="Q846" s="92">
        <v>3</v>
      </c>
      <c r="R846" s="92">
        <v>480</v>
      </c>
      <c r="S846" s="92">
        <v>8.2360000000000007</v>
      </c>
      <c r="T846" s="92">
        <v>28</v>
      </c>
    </row>
    <row r="847" spans="1:20" ht="39" thickBot="1">
      <c r="A847" s="94" t="s">
        <v>448</v>
      </c>
      <c r="B847" s="94" t="s">
        <v>449</v>
      </c>
      <c r="C847" s="95" t="s">
        <v>37</v>
      </c>
      <c r="D847" s="95">
        <v>65.099999999999994</v>
      </c>
      <c r="E847" s="181">
        <f t="shared" si="51"/>
        <v>65.099999999999994</v>
      </c>
      <c r="F847" s="26"/>
      <c r="G847" s="96"/>
      <c r="H847" s="97">
        <f t="shared" si="49"/>
        <v>0</v>
      </c>
      <c r="I847" s="98">
        <f t="shared" si="50"/>
        <v>0</v>
      </c>
      <c r="J847" s="29"/>
      <c r="K847" s="99" t="s">
        <v>7</v>
      </c>
      <c r="L847" s="99" t="s">
        <v>885</v>
      </c>
      <c r="M847" s="99">
        <v>300</v>
      </c>
      <c r="N847" s="99" t="s">
        <v>851</v>
      </c>
      <c r="O847" s="99" t="s">
        <v>257</v>
      </c>
      <c r="P847" s="99" t="s">
        <v>115</v>
      </c>
      <c r="Q847" s="99">
        <v>3</v>
      </c>
      <c r="R847" s="99">
        <v>480</v>
      </c>
      <c r="S847" s="99">
        <v>8.2360000000000007</v>
      </c>
      <c r="T847" s="99">
        <v>28</v>
      </c>
    </row>
    <row r="848" spans="1:20" ht="45.6" customHeight="1" thickTop="1" thickBot="1">
      <c r="A848" s="122" t="s">
        <v>205</v>
      </c>
      <c r="B848" s="122" t="s">
        <v>1604</v>
      </c>
      <c r="C848" s="101" t="s">
        <v>37</v>
      </c>
      <c r="D848" s="102">
        <v>277.404</v>
      </c>
      <c r="E848" s="175">
        <f t="shared" si="51"/>
        <v>277.404</v>
      </c>
      <c r="F848" s="26"/>
      <c r="G848" s="103"/>
      <c r="H848" s="104">
        <f t="shared" si="49"/>
        <v>0</v>
      </c>
      <c r="I848" s="105">
        <f t="shared" si="50"/>
        <v>0</v>
      </c>
      <c r="J848" s="29"/>
      <c r="K848" s="106" t="s">
        <v>7</v>
      </c>
      <c r="L848" s="106" t="s">
        <v>885</v>
      </c>
      <c r="M848" s="106">
        <v>300</v>
      </c>
      <c r="N848" s="106" t="s">
        <v>851</v>
      </c>
      <c r="O848" s="106" t="s">
        <v>116</v>
      </c>
      <c r="P848" s="106" t="s">
        <v>117</v>
      </c>
      <c r="Q848" s="106">
        <v>3</v>
      </c>
      <c r="R848" s="106">
        <v>480</v>
      </c>
      <c r="S848" s="106">
        <v>9.266</v>
      </c>
      <c r="T848" s="106">
        <v>28</v>
      </c>
    </row>
    <row r="849" spans="1:20" ht="26.25" thickTop="1">
      <c r="A849" s="87" t="s">
        <v>861</v>
      </c>
      <c r="B849" s="87" t="s">
        <v>862</v>
      </c>
      <c r="C849" s="88" t="s">
        <v>37</v>
      </c>
      <c r="D849" s="88">
        <v>129.864</v>
      </c>
      <c r="E849" s="173">
        <f t="shared" si="51"/>
        <v>129.864</v>
      </c>
      <c r="F849" s="26"/>
      <c r="G849" s="89"/>
      <c r="H849" s="90">
        <f t="shared" si="49"/>
        <v>0</v>
      </c>
      <c r="I849" s="91">
        <f t="shared" si="50"/>
        <v>0</v>
      </c>
      <c r="J849" s="29"/>
      <c r="K849" s="92" t="s">
        <v>7</v>
      </c>
      <c r="L849" s="92" t="s">
        <v>885</v>
      </c>
      <c r="M849" s="92">
        <v>300</v>
      </c>
      <c r="N849" s="92" t="s">
        <v>851</v>
      </c>
      <c r="O849" s="92" t="s">
        <v>116</v>
      </c>
      <c r="P849" s="92" t="s">
        <v>117</v>
      </c>
      <c r="Q849" s="92">
        <v>3</v>
      </c>
      <c r="R849" s="92">
        <v>480</v>
      </c>
      <c r="S849" s="92">
        <v>9.266</v>
      </c>
      <c r="T849" s="92">
        <v>28</v>
      </c>
    </row>
    <row r="850" spans="1:20" ht="25.5">
      <c r="A850" s="87" t="s">
        <v>344</v>
      </c>
      <c r="B850" s="87" t="s">
        <v>866</v>
      </c>
      <c r="C850" s="88" t="s">
        <v>261</v>
      </c>
      <c r="D850" s="88">
        <v>42.564</v>
      </c>
      <c r="E850" s="180">
        <f t="shared" si="51"/>
        <v>42.564</v>
      </c>
      <c r="F850" s="26"/>
      <c r="G850" s="89"/>
      <c r="H850" s="90">
        <f t="shared" si="49"/>
        <v>0</v>
      </c>
      <c r="I850" s="91">
        <f t="shared" si="50"/>
        <v>0</v>
      </c>
      <c r="J850" s="29"/>
      <c r="K850" s="92" t="s">
        <v>7</v>
      </c>
      <c r="L850" s="92" t="s">
        <v>885</v>
      </c>
      <c r="M850" s="92">
        <v>300</v>
      </c>
      <c r="N850" s="92" t="s">
        <v>851</v>
      </c>
      <c r="O850" s="92" t="s">
        <v>116</v>
      </c>
      <c r="P850" s="92" t="s">
        <v>117</v>
      </c>
      <c r="Q850" s="92">
        <v>3</v>
      </c>
      <c r="R850" s="92">
        <v>480</v>
      </c>
      <c r="S850" s="92">
        <v>9.266</v>
      </c>
      <c r="T850" s="92">
        <v>28</v>
      </c>
    </row>
    <row r="851" spans="1:20" ht="39" thickBot="1">
      <c r="A851" s="94" t="s">
        <v>888</v>
      </c>
      <c r="B851" s="94" t="s">
        <v>889</v>
      </c>
      <c r="C851" s="95" t="s">
        <v>37</v>
      </c>
      <c r="D851" s="95">
        <v>104.976</v>
      </c>
      <c r="E851" s="181">
        <f t="shared" si="51"/>
        <v>104.976</v>
      </c>
      <c r="F851" s="26"/>
      <c r="G851" s="96"/>
      <c r="H851" s="97">
        <f t="shared" si="49"/>
        <v>0</v>
      </c>
      <c r="I851" s="98">
        <f t="shared" si="50"/>
        <v>0</v>
      </c>
      <c r="J851" s="29"/>
      <c r="K851" s="99" t="s">
        <v>7</v>
      </c>
      <c r="L851" s="99" t="s">
        <v>885</v>
      </c>
      <c r="M851" s="99">
        <v>300</v>
      </c>
      <c r="N851" s="99" t="s">
        <v>851</v>
      </c>
      <c r="O851" s="99" t="s">
        <v>116</v>
      </c>
      <c r="P851" s="99" t="s">
        <v>117</v>
      </c>
      <c r="Q851" s="99">
        <v>3</v>
      </c>
      <c r="R851" s="99">
        <v>480</v>
      </c>
      <c r="S851" s="99">
        <v>9.266</v>
      </c>
      <c r="T851" s="99">
        <v>28</v>
      </c>
    </row>
    <row r="852" spans="1:20" ht="46.9" customHeight="1" thickTop="1" thickBot="1">
      <c r="A852" s="122" t="s">
        <v>206</v>
      </c>
      <c r="B852" s="122" t="s">
        <v>1605</v>
      </c>
      <c r="C852" s="101" t="s">
        <v>37</v>
      </c>
      <c r="D852" s="102">
        <v>263.30400000000003</v>
      </c>
      <c r="E852" s="175">
        <f t="shared" si="51"/>
        <v>263.30400000000003</v>
      </c>
      <c r="F852" s="26"/>
      <c r="G852" s="103"/>
      <c r="H852" s="104">
        <f t="shared" si="49"/>
        <v>0</v>
      </c>
      <c r="I852" s="105">
        <f t="shared" si="50"/>
        <v>0</v>
      </c>
      <c r="J852" s="29"/>
      <c r="K852" s="106" t="s">
        <v>7</v>
      </c>
      <c r="L852" s="106" t="s">
        <v>885</v>
      </c>
      <c r="M852" s="106">
        <v>300</v>
      </c>
      <c r="N852" s="106" t="s">
        <v>851</v>
      </c>
      <c r="O852" s="106" t="s">
        <v>116</v>
      </c>
      <c r="P852" s="106" t="s">
        <v>117</v>
      </c>
      <c r="Q852" s="106">
        <v>3</v>
      </c>
      <c r="R852" s="106">
        <v>480</v>
      </c>
      <c r="S852" s="106">
        <v>8.7970000000000006</v>
      </c>
      <c r="T852" s="106">
        <v>28</v>
      </c>
    </row>
    <row r="853" spans="1:20" ht="26.25" thickTop="1">
      <c r="A853" s="87" t="s">
        <v>861</v>
      </c>
      <c r="B853" s="87" t="s">
        <v>862</v>
      </c>
      <c r="C853" s="88" t="s">
        <v>37</v>
      </c>
      <c r="D853" s="88">
        <v>129.864</v>
      </c>
      <c r="E853" s="173">
        <f t="shared" si="51"/>
        <v>129.864</v>
      </c>
      <c r="F853" s="26"/>
      <c r="G853" s="89"/>
      <c r="H853" s="90">
        <f t="shared" si="49"/>
        <v>0</v>
      </c>
      <c r="I853" s="91">
        <f t="shared" si="50"/>
        <v>0</v>
      </c>
      <c r="J853" s="29"/>
      <c r="K853" s="92" t="s">
        <v>7</v>
      </c>
      <c r="L853" s="92" t="s">
        <v>885</v>
      </c>
      <c r="M853" s="92">
        <v>300</v>
      </c>
      <c r="N853" s="92" t="s">
        <v>851</v>
      </c>
      <c r="O853" s="92" t="s">
        <v>116</v>
      </c>
      <c r="P853" s="92" t="s">
        <v>117</v>
      </c>
      <c r="Q853" s="92">
        <v>3</v>
      </c>
      <c r="R853" s="92">
        <v>480</v>
      </c>
      <c r="S853" s="92">
        <v>8.7970000000000006</v>
      </c>
      <c r="T853" s="92">
        <v>28</v>
      </c>
    </row>
    <row r="854" spans="1:20" ht="25.5">
      <c r="A854" s="87" t="s">
        <v>344</v>
      </c>
      <c r="B854" s="87" t="s">
        <v>866</v>
      </c>
      <c r="C854" s="88" t="s">
        <v>261</v>
      </c>
      <c r="D854" s="88">
        <v>42.564</v>
      </c>
      <c r="E854" s="180">
        <f t="shared" si="51"/>
        <v>42.564</v>
      </c>
      <c r="F854" s="26"/>
      <c r="G854" s="89"/>
      <c r="H854" s="90">
        <f t="shared" si="49"/>
        <v>0</v>
      </c>
      <c r="I854" s="91">
        <f t="shared" si="50"/>
        <v>0</v>
      </c>
      <c r="J854" s="29"/>
      <c r="K854" s="92" t="s">
        <v>7</v>
      </c>
      <c r="L854" s="92" t="s">
        <v>885</v>
      </c>
      <c r="M854" s="92">
        <v>300</v>
      </c>
      <c r="N854" s="92" t="s">
        <v>851</v>
      </c>
      <c r="O854" s="92" t="s">
        <v>116</v>
      </c>
      <c r="P854" s="92" t="s">
        <v>117</v>
      </c>
      <c r="Q854" s="92">
        <v>3</v>
      </c>
      <c r="R854" s="92">
        <v>480</v>
      </c>
      <c r="S854" s="92">
        <v>8.7970000000000006</v>
      </c>
      <c r="T854" s="92">
        <v>28</v>
      </c>
    </row>
    <row r="855" spans="1:20" ht="39" thickBot="1">
      <c r="A855" s="94" t="s">
        <v>456</v>
      </c>
      <c r="B855" s="94" t="s">
        <v>457</v>
      </c>
      <c r="C855" s="95" t="s">
        <v>37</v>
      </c>
      <c r="D855" s="95">
        <v>90.876000000000005</v>
      </c>
      <c r="E855" s="181">
        <f t="shared" si="51"/>
        <v>90.876000000000005</v>
      </c>
      <c r="F855" s="26"/>
      <c r="G855" s="96"/>
      <c r="H855" s="97">
        <f t="shared" si="49"/>
        <v>0</v>
      </c>
      <c r="I855" s="98">
        <f t="shared" si="50"/>
        <v>0</v>
      </c>
      <c r="J855" s="29"/>
      <c r="K855" s="99" t="s">
        <v>7</v>
      </c>
      <c r="L855" s="99" t="s">
        <v>885</v>
      </c>
      <c r="M855" s="99">
        <v>300</v>
      </c>
      <c r="N855" s="99" t="s">
        <v>851</v>
      </c>
      <c r="O855" s="99" t="s">
        <v>116</v>
      </c>
      <c r="P855" s="99" t="s">
        <v>117</v>
      </c>
      <c r="Q855" s="99">
        <v>3</v>
      </c>
      <c r="R855" s="99">
        <v>480</v>
      </c>
      <c r="S855" s="99">
        <v>8.7970000000000006</v>
      </c>
      <c r="T855" s="99">
        <v>28</v>
      </c>
    </row>
    <row r="856" spans="1:20" ht="48" customHeight="1" thickTop="1" thickBot="1">
      <c r="A856" s="122" t="s">
        <v>207</v>
      </c>
      <c r="B856" s="122" t="s">
        <v>1606</v>
      </c>
      <c r="C856" s="101" t="s">
        <v>37</v>
      </c>
      <c r="D856" s="102">
        <v>245.07599999999996</v>
      </c>
      <c r="E856" s="175">
        <f t="shared" si="51"/>
        <v>245.07599999999996</v>
      </c>
      <c r="F856" s="26"/>
      <c r="G856" s="103"/>
      <c r="H856" s="104">
        <f t="shared" si="49"/>
        <v>0</v>
      </c>
      <c r="I856" s="105">
        <f t="shared" si="50"/>
        <v>0</v>
      </c>
      <c r="J856" s="29"/>
      <c r="K856" s="106" t="s">
        <v>7</v>
      </c>
      <c r="L856" s="106" t="s">
        <v>885</v>
      </c>
      <c r="M856" s="106">
        <v>300</v>
      </c>
      <c r="N856" s="106" t="s">
        <v>851</v>
      </c>
      <c r="O856" s="106" t="s">
        <v>116</v>
      </c>
      <c r="P856" s="106" t="s">
        <v>117</v>
      </c>
      <c r="Q856" s="106">
        <v>3</v>
      </c>
      <c r="R856" s="106">
        <v>480</v>
      </c>
      <c r="S856" s="106">
        <v>8.1159999999999997</v>
      </c>
      <c r="T856" s="106">
        <v>28</v>
      </c>
    </row>
    <row r="857" spans="1:20" ht="26.25" thickTop="1">
      <c r="A857" s="87" t="s">
        <v>861</v>
      </c>
      <c r="B857" s="87" t="s">
        <v>862</v>
      </c>
      <c r="C857" s="88" t="s">
        <v>37</v>
      </c>
      <c r="D857" s="88">
        <v>129.864</v>
      </c>
      <c r="E857" s="173">
        <f t="shared" si="51"/>
        <v>129.864</v>
      </c>
      <c r="F857" s="26"/>
      <c r="G857" s="89"/>
      <c r="H857" s="90">
        <f t="shared" si="49"/>
        <v>0</v>
      </c>
      <c r="I857" s="91">
        <f t="shared" si="50"/>
        <v>0</v>
      </c>
      <c r="J857" s="29"/>
      <c r="K857" s="92" t="s">
        <v>7</v>
      </c>
      <c r="L857" s="92" t="s">
        <v>885</v>
      </c>
      <c r="M857" s="92">
        <v>300</v>
      </c>
      <c r="N857" s="92" t="s">
        <v>851</v>
      </c>
      <c r="O857" s="92" t="s">
        <v>116</v>
      </c>
      <c r="P857" s="92" t="s">
        <v>117</v>
      </c>
      <c r="Q857" s="92">
        <v>3</v>
      </c>
      <c r="R857" s="92">
        <v>480</v>
      </c>
      <c r="S857" s="92">
        <v>8.1159999999999997</v>
      </c>
      <c r="T857" s="92">
        <v>28</v>
      </c>
    </row>
    <row r="858" spans="1:20" ht="25.5">
      <c r="A858" s="87" t="s">
        <v>344</v>
      </c>
      <c r="B858" s="87" t="s">
        <v>866</v>
      </c>
      <c r="C858" s="88" t="s">
        <v>261</v>
      </c>
      <c r="D858" s="88">
        <v>42.564</v>
      </c>
      <c r="E858" s="180">
        <f t="shared" si="51"/>
        <v>42.564</v>
      </c>
      <c r="F858" s="26"/>
      <c r="G858" s="89"/>
      <c r="H858" s="90">
        <f t="shared" si="49"/>
        <v>0</v>
      </c>
      <c r="I858" s="91">
        <f t="shared" si="50"/>
        <v>0</v>
      </c>
      <c r="J858" s="29"/>
      <c r="K858" s="92" t="s">
        <v>7</v>
      </c>
      <c r="L858" s="92" t="s">
        <v>885</v>
      </c>
      <c r="M858" s="92">
        <v>300</v>
      </c>
      <c r="N858" s="92" t="s">
        <v>851</v>
      </c>
      <c r="O858" s="92" t="s">
        <v>116</v>
      </c>
      <c r="P858" s="92" t="s">
        <v>117</v>
      </c>
      <c r="Q858" s="92">
        <v>3</v>
      </c>
      <c r="R858" s="92">
        <v>480</v>
      </c>
      <c r="S858" s="92">
        <v>8.1159999999999997</v>
      </c>
      <c r="T858" s="92">
        <v>28</v>
      </c>
    </row>
    <row r="859" spans="1:20" ht="39" thickBot="1">
      <c r="A859" s="94" t="s">
        <v>451</v>
      </c>
      <c r="B859" s="94" t="s">
        <v>452</v>
      </c>
      <c r="C859" s="95" t="s">
        <v>37</v>
      </c>
      <c r="D859" s="95">
        <v>72.647999999999996</v>
      </c>
      <c r="E859" s="181">
        <f t="shared" si="51"/>
        <v>72.647999999999996</v>
      </c>
      <c r="F859" s="26"/>
      <c r="G859" s="96"/>
      <c r="H859" s="97">
        <f t="shared" si="49"/>
        <v>0</v>
      </c>
      <c r="I859" s="98">
        <f t="shared" si="50"/>
        <v>0</v>
      </c>
      <c r="J859" s="29"/>
      <c r="K859" s="99" t="s">
        <v>7</v>
      </c>
      <c r="L859" s="99" t="s">
        <v>885</v>
      </c>
      <c r="M859" s="99">
        <v>300</v>
      </c>
      <c r="N859" s="99" t="s">
        <v>851</v>
      </c>
      <c r="O859" s="99" t="s">
        <v>116</v>
      </c>
      <c r="P859" s="99" t="s">
        <v>117</v>
      </c>
      <c r="Q859" s="99">
        <v>3</v>
      </c>
      <c r="R859" s="99">
        <v>480</v>
      </c>
      <c r="S859" s="99">
        <v>8.1159999999999997</v>
      </c>
      <c r="T859" s="99">
        <v>28</v>
      </c>
    </row>
    <row r="860" spans="1:20" ht="48.75" thickTop="1" thickBot="1">
      <c r="A860" s="122" t="s">
        <v>208</v>
      </c>
      <c r="B860" s="122" t="s">
        <v>1607</v>
      </c>
      <c r="C860" s="101" t="s">
        <v>37</v>
      </c>
      <c r="D860" s="102">
        <v>250.53599999999994</v>
      </c>
      <c r="E860" s="175">
        <f t="shared" si="51"/>
        <v>250.53599999999994</v>
      </c>
      <c r="F860" s="26"/>
      <c r="G860" s="103"/>
      <c r="H860" s="104">
        <f t="shared" si="49"/>
        <v>0</v>
      </c>
      <c r="I860" s="105">
        <f t="shared" si="50"/>
        <v>0</v>
      </c>
      <c r="J860" s="29"/>
      <c r="K860" s="106" t="s">
        <v>7</v>
      </c>
      <c r="L860" s="106" t="s">
        <v>885</v>
      </c>
      <c r="M860" s="106">
        <v>300</v>
      </c>
      <c r="N860" s="106" t="s">
        <v>851</v>
      </c>
      <c r="O860" s="106" t="s">
        <v>114</v>
      </c>
      <c r="P860" s="106" t="s">
        <v>115</v>
      </c>
      <c r="Q860" s="106">
        <v>3</v>
      </c>
      <c r="R860" s="106">
        <v>480</v>
      </c>
      <c r="S860" s="106">
        <v>9.4860000000000007</v>
      </c>
      <c r="T860" s="106">
        <v>28</v>
      </c>
    </row>
    <row r="861" spans="1:20" ht="26.25" thickTop="1">
      <c r="A861" s="87" t="s">
        <v>852</v>
      </c>
      <c r="B861" s="87" t="s">
        <v>853</v>
      </c>
      <c r="C861" s="88" t="s">
        <v>37</v>
      </c>
      <c r="D861" s="88">
        <v>128.1</v>
      </c>
      <c r="E861" s="173">
        <f t="shared" si="51"/>
        <v>128.1</v>
      </c>
      <c r="F861" s="26"/>
      <c r="G861" s="89"/>
      <c r="H861" s="90">
        <f t="shared" si="49"/>
        <v>0</v>
      </c>
      <c r="I861" s="91">
        <f t="shared" si="50"/>
        <v>0</v>
      </c>
      <c r="J861" s="29"/>
      <c r="K861" s="92" t="s">
        <v>7</v>
      </c>
      <c r="L861" s="92" t="s">
        <v>885</v>
      </c>
      <c r="M861" s="92">
        <v>300</v>
      </c>
      <c r="N861" s="92" t="s">
        <v>851</v>
      </c>
      <c r="O861" s="92" t="s">
        <v>114</v>
      </c>
      <c r="P861" s="92" t="s">
        <v>115</v>
      </c>
      <c r="Q861" s="92">
        <v>3</v>
      </c>
      <c r="R861" s="92">
        <v>480</v>
      </c>
      <c r="S861" s="92">
        <v>9.4860000000000007</v>
      </c>
      <c r="T861" s="92">
        <v>28</v>
      </c>
    </row>
    <row r="862" spans="1:20" ht="25.5">
      <c r="A862" s="87" t="s">
        <v>367</v>
      </c>
      <c r="B862" s="87" t="s">
        <v>873</v>
      </c>
      <c r="C862" s="88" t="s">
        <v>261</v>
      </c>
      <c r="D862" s="88">
        <v>33.095999999999997</v>
      </c>
      <c r="E862" s="180">
        <f t="shared" si="51"/>
        <v>33.095999999999997</v>
      </c>
      <c r="F862" s="26"/>
      <c r="G862" s="89"/>
      <c r="H862" s="90">
        <f t="shared" si="49"/>
        <v>0</v>
      </c>
      <c r="I862" s="91">
        <f t="shared" si="50"/>
        <v>0</v>
      </c>
      <c r="J862" s="29"/>
      <c r="K862" s="92" t="s">
        <v>7</v>
      </c>
      <c r="L862" s="92" t="s">
        <v>885</v>
      </c>
      <c r="M862" s="92">
        <v>300</v>
      </c>
      <c r="N862" s="92" t="s">
        <v>851</v>
      </c>
      <c r="O862" s="92" t="s">
        <v>114</v>
      </c>
      <c r="P862" s="92" t="s">
        <v>115</v>
      </c>
      <c r="Q862" s="92">
        <v>3</v>
      </c>
      <c r="R862" s="92">
        <v>480</v>
      </c>
      <c r="S862" s="92">
        <v>9.4860000000000007</v>
      </c>
      <c r="T862" s="92">
        <v>28</v>
      </c>
    </row>
    <row r="863" spans="1:20" ht="39" thickBot="1">
      <c r="A863" s="94" t="s">
        <v>886</v>
      </c>
      <c r="B863" s="94" t="s">
        <v>887</v>
      </c>
      <c r="C863" s="95" t="s">
        <v>37</v>
      </c>
      <c r="D863" s="95">
        <v>89.34</v>
      </c>
      <c r="E863" s="181">
        <f t="shared" si="51"/>
        <v>89.34</v>
      </c>
      <c r="F863" s="26"/>
      <c r="G863" s="96"/>
      <c r="H863" s="97">
        <f t="shared" si="49"/>
        <v>0</v>
      </c>
      <c r="I863" s="98">
        <f t="shared" si="50"/>
        <v>0</v>
      </c>
      <c r="J863" s="29"/>
      <c r="K863" s="99" t="s">
        <v>7</v>
      </c>
      <c r="L863" s="99" t="s">
        <v>885</v>
      </c>
      <c r="M863" s="99">
        <v>300</v>
      </c>
      <c r="N863" s="99" t="s">
        <v>851</v>
      </c>
      <c r="O863" s="99" t="s">
        <v>114</v>
      </c>
      <c r="P863" s="99" t="s">
        <v>115</v>
      </c>
      <c r="Q863" s="99">
        <v>3</v>
      </c>
      <c r="R863" s="99">
        <v>480</v>
      </c>
      <c r="S863" s="99">
        <v>9.4860000000000007</v>
      </c>
      <c r="T863" s="99">
        <v>28</v>
      </c>
    </row>
    <row r="864" spans="1:20" ht="44.45" customHeight="1" thickTop="1" thickBot="1">
      <c r="A864" s="122" t="s">
        <v>209</v>
      </c>
      <c r="B864" s="122" t="s">
        <v>1608</v>
      </c>
      <c r="C864" s="101" t="s">
        <v>37</v>
      </c>
      <c r="D864" s="102">
        <v>246.17999999999995</v>
      </c>
      <c r="E864" s="175">
        <f t="shared" si="51"/>
        <v>246.17999999999995</v>
      </c>
      <c r="F864" s="26"/>
      <c r="G864" s="103"/>
      <c r="H864" s="104">
        <f t="shared" si="49"/>
        <v>0</v>
      </c>
      <c r="I864" s="105">
        <f t="shared" si="50"/>
        <v>0</v>
      </c>
      <c r="J864" s="29"/>
      <c r="K864" s="106" t="s">
        <v>7</v>
      </c>
      <c r="L864" s="106" t="s">
        <v>885</v>
      </c>
      <c r="M864" s="106">
        <v>300</v>
      </c>
      <c r="N864" s="106" t="s">
        <v>851</v>
      </c>
      <c r="O864" s="106" t="s">
        <v>114</v>
      </c>
      <c r="P864" s="106" t="s">
        <v>115</v>
      </c>
      <c r="Q864" s="106">
        <v>3</v>
      </c>
      <c r="R864" s="106">
        <v>480</v>
      </c>
      <c r="S864" s="106">
        <v>9.0169999999999995</v>
      </c>
      <c r="T864" s="106">
        <v>28</v>
      </c>
    </row>
    <row r="865" spans="1:20" ht="26.25" thickTop="1">
      <c r="A865" s="87" t="s">
        <v>852</v>
      </c>
      <c r="B865" s="87" t="s">
        <v>853</v>
      </c>
      <c r="C865" s="88" t="s">
        <v>37</v>
      </c>
      <c r="D865" s="88">
        <v>128.1</v>
      </c>
      <c r="E865" s="173">
        <f t="shared" si="51"/>
        <v>128.1</v>
      </c>
      <c r="F865" s="26"/>
      <c r="G865" s="89"/>
      <c r="H865" s="90">
        <f t="shared" si="49"/>
        <v>0</v>
      </c>
      <c r="I865" s="91">
        <f t="shared" si="50"/>
        <v>0</v>
      </c>
      <c r="J865" s="29"/>
      <c r="K865" s="92" t="s">
        <v>7</v>
      </c>
      <c r="L865" s="92" t="s">
        <v>885</v>
      </c>
      <c r="M865" s="92">
        <v>300</v>
      </c>
      <c r="N865" s="92" t="s">
        <v>851</v>
      </c>
      <c r="O865" s="92" t="s">
        <v>114</v>
      </c>
      <c r="P865" s="92" t="s">
        <v>115</v>
      </c>
      <c r="Q865" s="92">
        <v>3</v>
      </c>
      <c r="R865" s="92">
        <v>480</v>
      </c>
      <c r="S865" s="92">
        <v>9.0169999999999995</v>
      </c>
      <c r="T865" s="92">
        <v>28</v>
      </c>
    </row>
    <row r="866" spans="1:20" ht="25.5">
      <c r="A866" s="87" t="s">
        <v>367</v>
      </c>
      <c r="B866" s="87" t="s">
        <v>873</v>
      </c>
      <c r="C866" s="88" t="s">
        <v>261</v>
      </c>
      <c r="D866" s="88">
        <v>33.095999999999997</v>
      </c>
      <c r="E866" s="180">
        <f t="shared" si="51"/>
        <v>33.095999999999997</v>
      </c>
      <c r="F866" s="26"/>
      <c r="G866" s="89"/>
      <c r="H866" s="90">
        <f t="shared" si="49"/>
        <v>0</v>
      </c>
      <c r="I866" s="91">
        <f t="shared" si="50"/>
        <v>0</v>
      </c>
      <c r="J866" s="29"/>
      <c r="K866" s="92" t="s">
        <v>7</v>
      </c>
      <c r="L866" s="92" t="s">
        <v>885</v>
      </c>
      <c r="M866" s="92">
        <v>300</v>
      </c>
      <c r="N866" s="92" t="s">
        <v>851</v>
      </c>
      <c r="O866" s="92" t="s">
        <v>114</v>
      </c>
      <c r="P866" s="92" t="s">
        <v>115</v>
      </c>
      <c r="Q866" s="92">
        <v>3</v>
      </c>
      <c r="R866" s="92">
        <v>480</v>
      </c>
      <c r="S866" s="92">
        <v>9.0169999999999995</v>
      </c>
      <c r="T866" s="92">
        <v>28</v>
      </c>
    </row>
    <row r="867" spans="1:20" ht="39" thickBot="1">
      <c r="A867" s="94" t="s">
        <v>453</v>
      </c>
      <c r="B867" s="94" t="s">
        <v>454</v>
      </c>
      <c r="C867" s="95" t="s">
        <v>37</v>
      </c>
      <c r="D867" s="95">
        <v>84.983999999999995</v>
      </c>
      <c r="E867" s="181">
        <f t="shared" si="51"/>
        <v>84.983999999999995</v>
      </c>
      <c r="F867" s="26"/>
      <c r="G867" s="96"/>
      <c r="H867" s="97">
        <f t="shared" si="49"/>
        <v>0</v>
      </c>
      <c r="I867" s="98">
        <f t="shared" si="50"/>
        <v>0</v>
      </c>
      <c r="J867" s="29"/>
      <c r="K867" s="99" t="s">
        <v>7</v>
      </c>
      <c r="L867" s="99" t="s">
        <v>885</v>
      </c>
      <c r="M867" s="99">
        <v>300</v>
      </c>
      <c r="N867" s="99" t="s">
        <v>851</v>
      </c>
      <c r="O867" s="99" t="s">
        <v>114</v>
      </c>
      <c r="P867" s="99" t="s">
        <v>115</v>
      </c>
      <c r="Q867" s="99">
        <v>3</v>
      </c>
      <c r="R867" s="99">
        <v>480</v>
      </c>
      <c r="S867" s="99">
        <v>9.0169999999999995</v>
      </c>
      <c r="T867" s="99">
        <v>28</v>
      </c>
    </row>
    <row r="868" spans="1:20" ht="46.15" customHeight="1" thickTop="1" thickBot="1">
      <c r="A868" s="122" t="s">
        <v>210</v>
      </c>
      <c r="B868" s="122" t="s">
        <v>1609</v>
      </c>
      <c r="C868" s="101" t="s">
        <v>37</v>
      </c>
      <c r="D868" s="102">
        <v>226.29599999999996</v>
      </c>
      <c r="E868" s="175">
        <f t="shared" si="51"/>
        <v>226.29599999999996</v>
      </c>
      <c r="F868" s="26"/>
      <c r="G868" s="103"/>
      <c r="H868" s="104">
        <f t="shared" si="49"/>
        <v>0</v>
      </c>
      <c r="I868" s="105">
        <f t="shared" si="50"/>
        <v>0</v>
      </c>
      <c r="J868" s="29"/>
      <c r="K868" s="106" t="s">
        <v>7</v>
      </c>
      <c r="L868" s="106" t="s">
        <v>885</v>
      </c>
      <c r="M868" s="106">
        <v>300</v>
      </c>
      <c r="N868" s="106" t="s">
        <v>851</v>
      </c>
      <c r="O868" s="106" t="s">
        <v>114</v>
      </c>
      <c r="P868" s="106" t="s">
        <v>115</v>
      </c>
      <c r="Q868" s="106">
        <v>3</v>
      </c>
      <c r="R868" s="106">
        <v>480</v>
      </c>
      <c r="S868" s="106">
        <v>8.3360000000000003</v>
      </c>
      <c r="T868" s="106">
        <v>28</v>
      </c>
    </row>
    <row r="869" spans="1:20" ht="26.25" thickTop="1">
      <c r="A869" s="87" t="s">
        <v>852</v>
      </c>
      <c r="B869" s="87" t="s">
        <v>853</v>
      </c>
      <c r="C869" s="88" t="s">
        <v>37</v>
      </c>
      <c r="D869" s="88">
        <v>128.1</v>
      </c>
      <c r="E869" s="173">
        <f t="shared" si="51"/>
        <v>128.1</v>
      </c>
      <c r="F869" s="26"/>
      <c r="G869" s="89"/>
      <c r="H869" s="90">
        <f t="shared" si="49"/>
        <v>0</v>
      </c>
      <c r="I869" s="91">
        <f t="shared" si="50"/>
        <v>0</v>
      </c>
      <c r="J869" s="29"/>
      <c r="K869" s="92" t="s">
        <v>7</v>
      </c>
      <c r="L869" s="92" t="s">
        <v>885</v>
      </c>
      <c r="M869" s="92">
        <v>300</v>
      </c>
      <c r="N869" s="92" t="s">
        <v>851</v>
      </c>
      <c r="O869" s="92" t="s">
        <v>114</v>
      </c>
      <c r="P869" s="92" t="s">
        <v>115</v>
      </c>
      <c r="Q869" s="92">
        <v>3</v>
      </c>
      <c r="R869" s="92">
        <v>480</v>
      </c>
      <c r="S869" s="92">
        <v>8.3360000000000003</v>
      </c>
      <c r="T869" s="92">
        <v>28</v>
      </c>
    </row>
    <row r="870" spans="1:20" ht="25.5">
      <c r="A870" s="87" t="s">
        <v>367</v>
      </c>
      <c r="B870" s="87" t="s">
        <v>873</v>
      </c>
      <c r="C870" s="88" t="s">
        <v>261</v>
      </c>
      <c r="D870" s="88">
        <v>33.095999999999997</v>
      </c>
      <c r="E870" s="180">
        <f t="shared" si="51"/>
        <v>33.095999999999997</v>
      </c>
      <c r="F870" s="26"/>
      <c r="G870" s="89"/>
      <c r="H870" s="90">
        <f t="shared" si="49"/>
        <v>0</v>
      </c>
      <c r="I870" s="91">
        <f t="shared" si="50"/>
        <v>0</v>
      </c>
      <c r="J870" s="29"/>
      <c r="K870" s="92" t="s">
        <v>7</v>
      </c>
      <c r="L870" s="92" t="s">
        <v>885</v>
      </c>
      <c r="M870" s="92">
        <v>300</v>
      </c>
      <c r="N870" s="92" t="s">
        <v>851</v>
      </c>
      <c r="O870" s="92" t="s">
        <v>114</v>
      </c>
      <c r="P870" s="92" t="s">
        <v>115</v>
      </c>
      <c r="Q870" s="92">
        <v>3</v>
      </c>
      <c r="R870" s="92">
        <v>480</v>
      </c>
      <c r="S870" s="92">
        <v>8.3360000000000003</v>
      </c>
      <c r="T870" s="92">
        <v>28</v>
      </c>
    </row>
    <row r="871" spans="1:20" ht="39" thickBot="1">
      <c r="A871" s="94" t="s">
        <v>448</v>
      </c>
      <c r="B871" s="94" t="s">
        <v>449</v>
      </c>
      <c r="C871" s="88" t="s">
        <v>37</v>
      </c>
      <c r="D871" s="88">
        <v>65.099999999999994</v>
      </c>
      <c r="E871" s="181">
        <f t="shared" si="51"/>
        <v>65.099999999999994</v>
      </c>
      <c r="F871" s="26"/>
      <c r="G871" s="96"/>
      <c r="H871" s="97">
        <f t="shared" si="49"/>
        <v>0</v>
      </c>
      <c r="I871" s="98">
        <f t="shared" si="50"/>
        <v>0</v>
      </c>
      <c r="J871" s="29"/>
      <c r="K871" s="99" t="s">
        <v>7</v>
      </c>
      <c r="L871" s="99" t="s">
        <v>885</v>
      </c>
      <c r="M871" s="99">
        <v>300</v>
      </c>
      <c r="N871" s="99" t="s">
        <v>851</v>
      </c>
      <c r="O871" s="99" t="s">
        <v>114</v>
      </c>
      <c r="P871" s="99" t="s">
        <v>115</v>
      </c>
      <c r="Q871" s="99">
        <v>3</v>
      </c>
      <c r="R871" s="99">
        <v>480</v>
      </c>
      <c r="S871" s="99">
        <v>8.3360000000000003</v>
      </c>
      <c r="T871" s="99">
        <v>28</v>
      </c>
    </row>
    <row r="872" spans="1:20" ht="21" thickTop="1" thickBot="1">
      <c r="A872" s="74"/>
      <c r="B872" s="75" t="s">
        <v>890</v>
      </c>
      <c r="C872" s="58"/>
      <c r="D872" s="58"/>
      <c r="E872" s="171"/>
      <c r="F872" s="26"/>
      <c r="G872" s="76"/>
      <c r="H872" s="58"/>
      <c r="I872" s="77"/>
      <c r="J872" s="29"/>
      <c r="K872" s="78"/>
      <c r="L872" s="78"/>
      <c r="M872" s="78"/>
      <c r="N872" s="78"/>
      <c r="O872" s="78"/>
      <c r="P872" s="78"/>
      <c r="Q872" s="78"/>
      <c r="R872" s="78"/>
      <c r="S872" s="78"/>
      <c r="T872" s="78"/>
    </row>
    <row r="873" spans="1:20" ht="33" thickTop="1" thickBot="1">
      <c r="A873" s="142" t="s">
        <v>211</v>
      </c>
      <c r="B873" s="142" t="s">
        <v>891</v>
      </c>
      <c r="C873" s="80" t="s">
        <v>37</v>
      </c>
      <c r="D873" s="81">
        <v>228.108</v>
      </c>
      <c r="E873" s="172">
        <f t="shared" si="51"/>
        <v>228.108</v>
      </c>
      <c r="F873" s="26"/>
      <c r="G873" s="82"/>
      <c r="H873" s="83">
        <f t="shared" si="49"/>
        <v>0</v>
      </c>
      <c r="I873" s="84">
        <f t="shared" si="50"/>
        <v>0</v>
      </c>
      <c r="J873" s="29"/>
      <c r="K873" s="85" t="s">
        <v>7</v>
      </c>
      <c r="L873" s="85" t="s">
        <v>892</v>
      </c>
      <c r="M873" s="85">
        <v>200</v>
      </c>
      <c r="N873" s="85">
        <v>654</v>
      </c>
      <c r="O873" s="85" t="s">
        <v>257</v>
      </c>
      <c r="P873" s="85" t="s">
        <v>115</v>
      </c>
      <c r="Q873" s="85">
        <v>3</v>
      </c>
      <c r="R873" s="85">
        <v>496</v>
      </c>
      <c r="S873" s="85">
        <v>7.3629999999999995</v>
      </c>
      <c r="T873" s="85">
        <v>28</v>
      </c>
    </row>
    <row r="874" spans="1:20" ht="26.25" thickTop="1">
      <c r="A874" s="87" t="s">
        <v>893</v>
      </c>
      <c r="B874" s="87" t="s">
        <v>894</v>
      </c>
      <c r="C874" s="88" t="s">
        <v>37</v>
      </c>
      <c r="D874" s="88">
        <v>118.08</v>
      </c>
      <c r="E874" s="173">
        <f t="shared" si="51"/>
        <v>118.08</v>
      </c>
      <c r="F874" s="26"/>
      <c r="G874" s="89"/>
      <c r="H874" s="90">
        <f t="shared" si="49"/>
        <v>0</v>
      </c>
      <c r="I874" s="91">
        <f t="shared" si="50"/>
        <v>0</v>
      </c>
      <c r="J874" s="29"/>
      <c r="K874" s="92" t="s">
        <v>7</v>
      </c>
      <c r="L874" s="92" t="s">
        <v>892</v>
      </c>
      <c r="M874" s="92">
        <v>200</v>
      </c>
      <c r="N874" s="92">
        <v>654</v>
      </c>
      <c r="O874" s="92" t="s">
        <v>257</v>
      </c>
      <c r="P874" s="92" t="s">
        <v>115</v>
      </c>
      <c r="Q874" s="92">
        <v>3</v>
      </c>
      <c r="R874" s="92">
        <v>496</v>
      </c>
      <c r="S874" s="92">
        <v>7.3629999999999995</v>
      </c>
      <c r="T874" s="92">
        <v>28</v>
      </c>
    </row>
    <row r="875" spans="1:20" ht="25.5">
      <c r="A875" s="87" t="s">
        <v>895</v>
      </c>
      <c r="B875" s="87" t="s">
        <v>896</v>
      </c>
      <c r="C875" s="88" t="s">
        <v>261</v>
      </c>
      <c r="D875" s="88">
        <v>40.451999999999998</v>
      </c>
      <c r="E875" s="180">
        <f t="shared" si="51"/>
        <v>40.451999999999998</v>
      </c>
      <c r="F875" s="26"/>
      <c r="G875" s="89"/>
      <c r="H875" s="90">
        <f t="shared" si="49"/>
        <v>0</v>
      </c>
      <c r="I875" s="91">
        <f t="shared" si="50"/>
        <v>0</v>
      </c>
      <c r="J875" s="29"/>
      <c r="K875" s="92" t="s">
        <v>7</v>
      </c>
      <c r="L875" s="92" t="s">
        <v>892</v>
      </c>
      <c r="M875" s="92">
        <v>200</v>
      </c>
      <c r="N875" s="92">
        <v>654</v>
      </c>
      <c r="O875" s="92" t="s">
        <v>257</v>
      </c>
      <c r="P875" s="92" t="s">
        <v>115</v>
      </c>
      <c r="Q875" s="92">
        <v>3</v>
      </c>
      <c r="R875" s="92">
        <v>496</v>
      </c>
      <c r="S875" s="92">
        <v>7.3629999999999995</v>
      </c>
      <c r="T875" s="92">
        <v>28</v>
      </c>
    </row>
    <row r="876" spans="1:20" ht="26.25" thickBot="1">
      <c r="A876" s="94" t="s">
        <v>897</v>
      </c>
      <c r="B876" s="94" t="s">
        <v>898</v>
      </c>
      <c r="C876" s="95" t="s">
        <v>261</v>
      </c>
      <c r="D876" s="95">
        <v>29.123999999999999</v>
      </c>
      <c r="E876" s="181">
        <f t="shared" si="51"/>
        <v>29.123999999999999</v>
      </c>
      <c r="F876" s="26"/>
      <c r="G876" s="96"/>
      <c r="H876" s="97">
        <f t="shared" si="49"/>
        <v>0</v>
      </c>
      <c r="I876" s="98">
        <f t="shared" si="50"/>
        <v>0</v>
      </c>
      <c r="J876" s="29"/>
      <c r="K876" s="99" t="s">
        <v>7</v>
      </c>
      <c r="L876" s="99" t="s">
        <v>892</v>
      </c>
      <c r="M876" s="99">
        <v>200</v>
      </c>
      <c r="N876" s="99">
        <v>654</v>
      </c>
      <c r="O876" s="99" t="s">
        <v>257</v>
      </c>
      <c r="P876" s="99" t="s">
        <v>115</v>
      </c>
      <c r="Q876" s="99">
        <v>3</v>
      </c>
      <c r="R876" s="99">
        <v>496</v>
      </c>
      <c r="S876" s="99">
        <v>7.3629999999999995</v>
      </c>
      <c r="T876" s="99">
        <v>28</v>
      </c>
    </row>
    <row r="877" spans="1:20" ht="33" thickTop="1" thickBot="1">
      <c r="A877" s="122" t="s">
        <v>212</v>
      </c>
      <c r="B877" s="122" t="s">
        <v>899</v>
      </c>
      <c r="C877" s="101" t="s">
        <v>37</v>
      </c>
      <c r="D877" s="102">
        <v>230.196</v>
      </c>
      <c r="E877" s="175">
        <f t="shared" si="51"/>
        <v>230.196</v>
      </c>
      <c r="F877" s="26"/>
      <c r="G877" s="103"/>
      <c r="H877" s="104">
        <f t="shared" si="49"/>
        <v>0</v>
      </c>
      <c r="I877" s="105">
        <f t="shared" si="50"/>
        <v>0</v>
      </c>
      <c r="J877" s="29"/>
      <c r="K877" s="106" t="s">
        <v>7</v>
      </c>
      <c r="L877" s="106" t="s">
        <v>892</v>
      </c>
      <c r="M877" s="106">
        <v>250</v>
      </c>
      <c r="N877" s="106">
        <v>654</v>
      </c>
      <c r="O877" s="106" t="s">
        <v>257</v>
      </c>
      <c r="P877" s="106" t="s">
        <v>115</v>
      </c>
      <c r="Q877" s="106">
        <v>3</v>
      </c>
      <c r="R877" s="106">
        <v>496</v>
      </c>
      <c r="S877" s="106">
        <v>7.7969999999999997</v>
      </c>
      <c r="T877" s="106">
        <v>28</v>
      </c>
    </row>
    <row r="878" spans="1:20" ht="26.25" thickTop="1">
      <c r="A878" s="87" t="s">
        <v>893</v>
      </c>
      <c r="B878" s="87" t="s">
        <v>894</v>
      </c>
      <c r="C878" s="88" t="s">
        <v>37</v>
      </c>
      <c r="D878" s="88">
        <v>118.08</v>
      </c>
      <c r="E878" s="173">
        <f t="shared" si="51"/>
        <v>118.08</v>
      </c>
      <c r="F878" s="26"/>
      <c r="G878" s="89"/>
      <c r="H878" s="90">
        <f t="shared" si="49"/>
        <v>0</v>
      </c>
      <c r="I878" s="91">
        <f t="shared" si="50"/>
        <v>0</v>
      </c>
      <c r="J878" s="29"/>
      <c r="K878" s="92" t="s">
        <v>7</v>
      </c>
      <c r="L878" s="92" t="s">
        <v>892</v>
      </c>
      <c r="M878" s="92">
        <v>250</v>
      </c>
      <c r="N878" s="92">
        <v>654</v>
      </c>
      <c r="O878" s="92" t="s">
        <v>257</v>
      </c>
      <c r="P878" s="92" t="s">
        <v>115</v>
      </c>
      <c r="Q878" s="92">
        <v>3</v>
      </c>
      <c r="R878" s="92">
        <v>496</v>
      </c>
      <c r="S878" s="92">
        <v>7.7969999999999997</v>
      </c>
      <c r="T878" s="92">
        <v>28</v>
      </c>
    </row>
    <row r="879" spans="1:20" ht="25.5">
      <c r="A879" s="87" t="s">
        <v>900</v>
      </c>
      <c r="B879" s="87" t="s">
        <v>901</v>
      </c>
      <c r="C879" s="88" t="s">
        <v>261</v>
      </c>
      <c r="D879" s="88">
        <v>41.495999999999995</v>
      </c>
      <c r="E879" s="180">
        <f t="shared" si="51"/>
        <v>41.495999999999995</v>
      </c>
      <c r="F879" s="26"/>
      <c r="G879" s="89"/>
      <c r="H879" s="90">
        <f t="shared" si="49"/>
        <v>0</v>
      </c>
      <c r="I879" s="91">
        <f t="shared" si="50"/>
        <v>0</v>
      </c>
      <c r="J879" s="29"/>
      <c r="K879" s="92" t="s">
        <v>7</v>
      </c>
      <c r="L879" s="92" t="s">
        <v>892</v>
      </c>
      <c r="M879" s="92">
        <v>250</v>
      </c>
      <c r="N879" s="92">
        <v>654</v>
      </c>
      <c r="O879" s="92" t="s">
        <v>257</v>
      </c>
      <c r="P879" s="92" t="s">
        <v>115</v>
      </c>
      <c r="Q879" s="92">
        <v>3</v>
      </c>
      <c r="R879" s="92">
        <v>496</v>
      </c>
      <c r="S879" s="92">
        <v>7.7969999999999997</v>
      </c>
      <c r="T879" s="92">
        <v>28</v>
      </c>
    </row>
    <row r="880" spans="1:20" ht="26.25" thickBot="1">
      <c r="A880" s="94" t="s">
        <v>897</v>
      </c>
      <c r="B880" s="94" t="s">
        <v>898</v>
      </c>
      <c r="C880" s="95" t="s">
        <v>261</v>
      </c>
      <c r="D880" s="95">
        <v>29.123999999999999</v>
      </c>
      <c r="E880" s="181">
        <f t="shared" si="51"/>
        <v>29.123999999999999</v>
      </c>
      <c r="F880" s="26"/>
      <c r="G880" s="96"/>
      <c r="H880" s="97">
        <f t="shared" si="49"/>
        <v>0</v>
      </c>
      <c r="I880" s="98">
        <f t="shared" si="50"/>
        <v>0</v>
      </c>
      <c r="J880" s="29"/>
      <c r="K880" s="99" t="s">
        <v>7</v>
      </c>
      <c r="L880" s="99" t="s">
        <v>892</v>
      </c>
      <c r="M880" s="99">
        <v>250</v>
      </c>
      <c r="N880" s="99">
        <v>654</v>
      </c>
      <c r="O880" s="99" t="s">
        <v>257</v>
      </c>
      <c r="P880" s="99" t="s">
        <v>115</v>
      </c>
      <c r="Q880" s="99">
        <v>3</v>
      </c>
      <c r="R880" s="99">
        <v>496</v>
      </c>
      <c r="S880" s="99">
        <v>7.7969999999999997</v>
      </c>
      <c r="T880" s="99">
        <v>28</v>
      </c>
    </row>
    <row r="881" spans="1:20" ht="33" thickTop="1" thickBot="1">
      <c r="A881" s="122" t="s">
        <v>213</v>
      </c>
      <c r="B881" s="122" t="s">
        <v>902</v>
      </c>
      <c r="C881" s="101" t="s">
        <v>37</v>
      </c>
      <c r="D881" s="102">
        <v>235.11600000000004</v>
      </c>
      <c r="E881" s="175">
        <f t="shared" si="51"/>
        <v>235.11600000000004</v>
      </c>
      <c r="F881" s="26"/>
      <c r="G881" s="103"/>
      <c r="H881" s="104">
        <f t="shared" si="49"/>
        <v>0</v>
      </c>
      <c r="I881" s="105">
        <f t="shared" si="50"/>
        <v>0</v>
      </c>
      <c r="J881" s="29"/>
      <c r="K881" s="106" t="s">
        <v>7</v>
      </c>
      <c r="L881" s="106" t="s">
        <v>892</v>
      </c>
      <c r="M881" s="106">
        <v>300</v>
      </c>
      <c r="N881" s="106">
        <v>654</v>
      </c>
      <c r="O881" s="106" t="s">
        <v>257</v>
      </c>
      <c r="P881" s="106" t="s">
        <v>115</v>
      </c>
      <c r="Q881" s="106">
        <v>3</v>
      </c>
      <c r="R881" s="106">
        <v>496</v>
      </c>
      <c r="S881" s="106">
        <v>8.2029999999999994</v>
      </c>
      <c r="T881" s="106">
        <v>28</v>
      </c>
    </row>
    <row r="882" spans="1:20" ht="26.25" thickTop="1">
      <c r="A882" s="87" t="s">
        <v>893</v>
      </c>
      <c r="B882" s="87" t="s">
        <v>894</v>
      </c>
      <c r="C882" s="88" t="s">
        <v>37</v>
      </c>
      <c r="D882" s="88">
        <v>118.08</v>
      </c>
      <c r="E882" s="173">
        <f t="shared" si="51"/>
        <v>118.08</v>
      </c>
      <c r="F882" s="26"/>
      <c r="G882" s="89"/>
      <c r="H882" s="90">
        <f t="shared" si="49"/>
        <v>0</v>
      </c>
      <c r="I882" s="91">
        <f t="shared" si="50"/>
        <v>0</v>
      </c>
      <c r="J882" s="29"/>
      <c r="K882" s="92" t="s">
        <v>7</v>
      </c>
      <c r="L882" s="92" t="s">
        <v>892</v>
      </c>
      <c r="M882" s="92">
        <v>300</v>
      </c>
      <c r="N882" s="92">
        <v>654</v>
      </c>
      <c r="O882" s="92" t="s">
        <v>257</v>
      </c>
      <c r="P882" s="92" t="s">
        <v>115</v>
      </c>
      <c r="Q882" s="92">
        <v>3</v>
      </c>
      <c r="R882" s="92">
        <v>496</v>
      </c>
      <c r="S882" s="92">
        <v>8.2029999999999994</v>
      </c>
      <c r="T882" s="92">
        <v>28</v>
      </c>
    </row>
    <row r="883" spans="1:20" ht="25.5">
      <c r="A883" s="87" t="s">
        <v>903</v>
      </c>
      <c r="B883" s="87" t="s">
        <v>904</v>
      </c>
      <c r="C883" s="88" t="s">
        <v>261</v>
      </c>
      <c r="D883" s="88">
        <v>43.956000000000003</v>
      </c>
      <c r="E883" s="180">
        <f t="shared" si="51"/>
        <v>43.956000000000003</v>
      </c>
      <c r="F883" s="26"/>
      <c r="G883" s="89"/>
      <c r="H883" s="90">
        <f t="shared" si="49"/>
        <v>0</v>
      </c>
      <c r="I883" s="91">
        <f t="shared" si="50"/>
        <v>0</v>
      </c>
      <c r="J883" s="29"/>
      <c r="K883" s="92" t="s">
        <v>7</v>
      </c>
      <c r="L883" s="92" t="s">
        <v>892</v>
      </c>
      <c r="M883" s="92">
        <v>300</v>
      </c>
      <c r="N883" s="92">
        <v>654</v>
      </c>
      <c r="O883" s="92" t="s">
        <v>257</v>
      </c>
      <c r="P883" s="92" t="s">
        <v>115</v>
      </c>
      <c r="Q883" s="92">
        <v>3</v>
      </c>
      <c r="R883" s="92">
        <v>496</v>
      </c>
      <c r="S883" s="92">
        <v>8.2029999999999994</v>
      </c>
      <c r="T883" s="92">
        <v>28</v>
      </c>
    </row>
    <row r="884" spans="1:20" ht="26.25" thickBot="1">
      <c r="A884" s="94" t="s">
        <v>897</v>
      </c>
      <c r="B884" s="94" t="s">
        <v>898</v>
      </c>
      <c r="C884" s="95" t="s">
        <v>261</v>
      </c>
      <c r="D884" s="95">
        <v>29.123999999999999</v>
      </c>
      <c r="E884" s="181">
        <f t="shared" si="51"/>
        <v>29.123999999999999</v>
      </c>
      <c r="F884" s="26"/>
      <c r="G884" s="96"/>
      <c r="H884" s="97">
        <f t="shared" ref="H884:H947" si="52">IF(G884*E884&gt;0,G884*E884,0)</f>
        <v>0</v>
      </c>
      <c r="I884" s="98">
        <f t="shared" ref="I884:I947" si="53">IF(G884*E884&gt;0,G884*E884,0)*$E$4*1.01</f>
        <v>0</v>
      </c>
      <c r="J884" s="29"/>
      <c r="K884" s="99" t="s">
        <v>7</v>
      </c>
      <c r="L884" s="99" t="s">
        <v>892</v>
      </c>
      <c r="M884" s="99">
        <v>300</v>
      </c>
      <c r="N884" s="99">
        <v>654</v>
      </c>
      <c r="O884" s="99" t="s">
        <v>257</v>
      </c>
      <c r="P884" s="99" t="s">
        <v>115</v>
      </c>
      <c r="Q884" s="99">
        <v>3</v>
      </c>
      <c r="R884" s="99">
        <v>496</v>
      </c>
      <c r="S884" s="99">
        <v>8.2029999999999994</v>
      </c>
      <c r="T884" s="99">
        <v>28</v>
      </c>
    </row>
    <row r="885" spans="1:20" ht="33" thickTop="1" thickBot="1">
      <c r="A885" s="122" t="s">
        <v>214</v>
      </c>
      <c r="B885" s="122" t="s">
        <v>905</v>
      </c>
      <c r="C885" s="101" t="s">
        <v>37</v>
      </c>
      <c r="D885" s="102">
        <v>253.09199999999998</v>
      </c>
      <c r="E885" s="175">
        <f t="shared" si="51"/>
        <v>253.09199999999998</v>
      </c>
      <c r="F885" s="26"/>
      <c r="G885" s="103"/>
      <c r="H885" s="104">
        <f t="shared" si="52"/>
        <v>0</v>
      </c>
      <c r="I885" s="105">
        <f t="shared" si="53"/>
        <v>0</v>
      </c>
      <c r="J885" s="29"/>
      <c r="K885" s="106" t="s">
        <v>7</v>
      </c>
      <c r="L885" s="106" t="s">
        <v>892</v>
      </c>
      <c r="M885" s="106">
        <v>400</v>
      </c>
      <c r="N885" s="106">
        <v>654</v>
      </c>
      <c r="O885" s="106" t="s">
        <v>257</v>
      </c>
      <c r="P885" s="106" t="s">
        <v>115</v>
      </c>
      <c r="Q885" s="106">
        <v>3</v>
      </c>
      <c r="R885" s="106">
        <v>496</v>
      </c>
      <c r="S885" s="106">
        <v>8.8269999999999982</v>
      </c>
      <c r="T885" s="106">
        <v>28</v>
      </c>
    </row>
    <row r="886" spans="1:20" ht="26.25" thickTop="1">
      <c r="A886" s="87" t="s">
        <v>893</v>
      </c>
      <c r="B886" s="87" t="s">
        <v>906</v>
      </c>
      <c r="C886" s="88" t="s">
        <v>37</v>
      </c>
      <c r="D886" s="88">
        <v>118.08</v>
      </c>
      <c r="E886" s="173">
        <f t="shared" si="51"/>
        <v>118.08</v>
      </c>
      <c r="F886" s="26"/>
      <c r="G886" s="89"/>
      <c r="H886" s="90">
        <f t="shared" si="52"/>
        <v>0</v>
      </c>
      <c r="I886" s="91">
        <f t="shared" si="53"/>
        <v>0</v>
      </c>
      <c r="J886" s="29"/>
      <c r="K886" s="92" t="s">
        <v>7</v>
      </c>
      <c r="L886" s="92" t="s">
        <v>892</v>
      </c>
      <c r="M886" s="92">
        <v>400</v>
      </c>
      <c r="N886" s="92">
        <v>654</v>
      </c>
      <c r="O886" s="92" t="s">
        <v>257</v>
      </c>
      <c r="P886" s="92" t="s">
        <v>115</v>
      </c>
      <c r="Q886" s="92">
        <v>3</v>
      </c>
      <c r="R886" s="92">
        <v>496</v>
      </c>
      <c r="S886" s="92">
        <v>8.8269999999999982</v>
      </c>
      <c r="T886" s="92">
        <v>28</v>
      </c>
    </row>
    <row r="887" spans="1:20" ht="25.5">
      <c r="A887" s="87" t="s">
        <v>907</v>
      </c>
      <c r="B887" s="87" t="s">
        <v>908</v>
      </c>
      <c r="C887" s="88" t="s">
        <v>261</v>
      </c>
      <c r="D887" s="88">
        <v>52.943999999999996</v>
      </c>
      <c r="E887" s="180">
        <f t="shared" si="51"/>
        <v>52.943999999999996</v>
      </c>
      <c r="F887" s="26"/>
      <c r="G887" s="89"/>
      <c r="H887" s="90">
        <f t="shared" si="52"/>
        <v>0</v>
      </c>
      <c r="I887" s="91">
        <f t="shared" si="53"/>
        <v>0</v>
      </c>
      <c r="J887" s="29"/>
      <c r="K887" s="92" t="s">
        <v>7</v>
      </c>
      <c r="L887" s="92" t="s">
        <v>892</v>
      </c>
      <c r="M887" s="92">
        <v>400</v>
      </c>
      <c r="N887" s="92">
        <v>654</v>
      </c>
      <c r="O887" s="92" t="s">
        <v>257</v>
      </c>
      <c r="P887" s="92" t="s">
        <v>115</v>
      </c>
      <c r="Q887" s="92">
        <v>3</v>
      </c>
      <c r="R887" s="92">
        <v>496</v>
      </c>
      <c r="S887" s="92">
        <v>8.8269999999999982</v>
      </c>
      <c r="T887" s="92">
        <v>28</v>
      </c>
    </row>
    <row r="888" spans="1:20" ht="26.25" thickBot="1">
      <c r="A888" s="94" t="s">
        <v>897</v>
      </c>
      <c r="B888" s="94" t="s">
        <v>898</v>
      </c>
      <c r="C888" s="95" t="s">
        <v>261</v>
      </c>
      <c r="D888" s="95">
        <v>29.123999999999999</v>
      </c>
      <c r="E888" s="181">
        <f t="shared" si="51"/>
        <v>29.123999999999999</v>
      </c>
      <c r="F888" s="26"/>
      <c r="G888" s="96"/>
      <c r="H888" s="97">
        <f t="shared" si="52"/>
        <v>0</v>
      </c>
      <c r="I888" s="98">
        <f t="shared" si="53"/>
        <v>0</v>
      </c>
      <c r="J888" s="29"/>
      <c r="K888" s="99" t="s">
        <v>7</v>
      </c>
      <c r="L888" s="99" t="s">
        <v>892</v>
      </c>
      <c r="M888" s="99">
        <v>400</v>
      </c>
      <c r="N888" s="99">
        <v>654</v>
      </c>
      <c r="O888" s="99" t="s">
        <v>257</v>
      </c>
      <c r="P888" s="99" t="s">
        <v>115</v>
      </c>
      <c r="Q888" s="99">
        <v>3</v>
      </c>
      <c r="R888" s="99">
        <v>496</v>
      </c>
      <c r="S888" s="99">
        <v>8.8269999999999982</v>
      </c>
      <c r="T888" s="99">
        <v>28</v>
      </c>
    </row>
    <row r="889" spans="1:20" ht="33" thickTop="1" thickBot="1">
      <c r="A889" s="122" t="s">
        <v>215</v>
      </c>
      <c r="B889" s="122" t="s">
        <v>909</v>
      </c>
      <c r="C889" s="101" t="s">
        <v>37</v>
      </c>
      <c r="D889" s="102">
        <v>228.108</v>
      </c>
      <c r="E889" s="175">
        <f t="shared" si="51"/>
        <v>228.108</v>
      </c>
      <c r="F889" s="26"/>
      <c r="G889" s="103"/>
      <c r="H889" s="104">
        <f t="shared" si="52"/>
        <v>0</v>
      </c>
      <c r="I889" s="105">
        <f t="shared" si="53"/>
        <v>0</v>
      </c>
      <c r="J889" s="29"/>
      <c r="K889" s="106" t="s">
        <v>7</v>
      </c>
      <c r="L889" s="106" t="s">
        <v>892</v>
      </c>
      <c r="M889" s="106">
        <v>200</v>
      </c>
      <c r="N889" s="106">
        <v>654</v>
      </c>
      <c r="O889" s="106" t="s">
        <v>257</v>
      </c>
      <c r="P889" s="106" t="s">
        <v>115</v>
      </c>
      <c r="Q889" s="106">
        <v>3</v>
      </c>
      <c r="R889" s="106">
        <v>496</v>
      </c>
      <c r="S889" s="106">
        <v>7.3629999999999995</v>
      </c>
      <c r="T889" s="106">
        <v>28</v>
      </c>
    </row>
    <row r="890" spans="1:20" ht="26.25" thickTop="1">
      <c r="A890" s="87" t="s">
        <v>910</v>
      </c>
      <c r="B890" s="87" t="s">
        <v>911</v>
      </c>
      <c r="C890" s="88" t="s">
        <v>37</v>
      </c>
      <c r="D890" s="88">
        <v>118.08</v>
      </c>
      <c r="E890" s="173">
        <f t="shared" si="51"/>
        <v>118.08</v>
      </c>
      <c r="F890" s="26"/>
      <c r="G890" s="89"/>
      <c r="H890" s="90">
        <f t="shared" si="52"/>
        <v>0</v>
      </c>
      <c r="I890" s="91">
        <f t="shared" si="53"/>
        <v>0</v>
      </c>
      <c r="J890" s="29"/>
      <c r="K890" s="92" t="s">
        <v>7</v>
      </c>
      <c r="L890" s="92" t="s">
        <v>892</v>
      </c>
      <c r="M890" s="92">
        <v>200</v>
      </c>
      <c r="N890" s="92">
        <v>654</v>
      </c>
      <c r="O890" s="92" t="s">
        <v>257</v>
      </c>
      <c r="P890" s="92" t="s">
        <v>115</v>
      </c>
      <c r="Q890" s="92">
        <v>3</v>
      </c>
      <c r="R890" s="92">
        <v>496</v>
      </c>
      <c r="S890" s="92">
        <v>7.3629999999999995</v>
      </c>
      <c r="T890" s="92">
        <v>28</v>
      </c>
    </row>
    <row r="891" spans="1:20" ht="25.5">
      <c r="A891" s="87" t="s">
        <v>895</v>
      </c>
      <c r="B891" s="87" t="s">
        <v>896</v>
      </c>
      <c r="C891" s="88" t="s">
        <v>261</v>
      </c>
      <c r="D891" s="88">
        <v>40.451999999999998</v>
      </c>
      <c r="E891" s="180">
        <f t="shared" si="51"/>
        <v>40.451999999999998</v>
      </c>
      <c r="F891" s="26"/>
      <c r="G891" s="89"/>
      <c r="H891" s="90">
        <f t="shared" si="52"/>
        <v>0</v>
      </c>
      <c r="I891" s="91">
        <f t="shared" si="53"/>
        <v>0</v>
      </c>
      <c r="J891" s="29"/>
      <c r="K891" s="92" t="s">
        <v>7</v>
      </c>
      <c r="L891" s="92" t="s">
        <v>892</v>
      </c>
      <c r="M891" s="92">
        <v>200</v>
      </c>
      <c r="N891" s="92">
        <v>654</v>
      </c>
      <c r="O891" s="92" t="s">
        <v>257</v>
      </c>
      <c r="P891" s="92" t="s">
        <v>115</v>
      </c>
      <c r="Q891" s="92">
        <v>3</v>
      </c>
      <c r="R891" s="92">
        <v>496</v>
      </c>
      <c r="S891" s="92">
        <v>7.3629999999999995</v>
      </c>
      <c r="T891" s="92">
        <v>28</v>
      </c>
    </row>
    <row r="892" spans="1:20" ht="26.25" thickBot="1">
      <c r="A892" s="94" t="s">
        <v>897</v>
      </c>
      <c r="B892" s="94" t="s">
        <v>898</v>
      </c>
      <c r="C892" s="95" t="s">
        <v>261</v>
      </c>
      <c r="D892" s="95">
        <v>29.123999999999999</v>
      </c>
      <c r="E892" s="181">
        <f t="shared" si="51"/>
        <v>29.123999999999999</v>
      </c>
      <c r="F892" s="26"/>
      <c r="G892" s="96"/>
      <c r="H892" s="97">
        <f t="shared" si="52"/>
        <v>0</v>
      </c>
      <c r="I892" s="98">
        <f t="shared" si="53"/>
        <v>0</v>
      </c>
      <c r="J892" s="29"/>
      <c r="K892" s="99" t="s">
        <v>7</v>
      </c>
      <c r="L892" s="99" t="s">
        <v>892</v>
      </c>
      <c r="M892" s="99">
        <v>200</v>
      </c>
      <c r="N892" s="99">
        <v>654</v>
      </c>
      <c r="O892" s="99" t="s">
        <v>257</v>
      </c>
      <c r="P892" s="99" t="s">
        <v>115</v>
      </c>
      <c r="Q892" s="99">
        <v>3</v>
      </c>
      <c r="R892" s="99">
        <v>496</v>
      </c>
      <c r="S892" s="99">
        <v>7.3629999999999995</v>
      </c>
      <c r="T892" s="99">
        <v>28</v>
      </c>
    </row>
    <row r="893" spans="1:20" ht="33" thickTop="1" thickBot="1">
      <c r="A893" s="122" t="s">
        <v>216</v>
      </c>
      <c r="B893" s="122" t="s">
        <v>912</v>
      </c>
      <c r="C893" s="101" t="s">
        <v>37</v>
      </c>
      <c r="D893" s="102">
        <v>230.196</v>
      </c>
      <c r="E893" s="175">
        <f t="shared" si="51"/>
        <v>230.196</v>
      </c>
      <c r="F893" s="26"/>
      <c r="G893" s="103"/>
      <c r="H893" s="104">
        <f t="shared" si="52"/>
        <v>0</v>
      </c>
      <c r="I893" s="105">
        <f t="shared" si="53"/>
        <v>0</v>
      </c>
      <c r="J893" s="29"/>
      <c r="K893" s="106" t="s">
        <v>7</v>
      </c>
      <c r="L893" s="106" t="s">
        <v>892</v>
      </c>
      <c r="M893" s="106">
        <v>250</v>
      </c>
      <c r="N893" s="106">
        <v>654</v>
      </c>
      <c r="O893" s="106" t="s">
        <v>257</v>
      </c>
      <c r="P893" s="106" t="s">
        <v>115</v>
      </c>
      <c r="Q893" s="106">
        <v>3</v>
      </c>
      <c r="R893" s="106">
        <v>496</v>
      </c>
      <c r="S893" s="106">
        <v>7.7969999999999997</v>
      </c>
      <c r="T893" s="106">
        <v>28</v>
      </c>
    </row>
    <row r="894" spans="1:20" ht="26.25" thickTop="1">
      <c r="A894" s="87" t="s">
        <v>910</v>
      </c>
      <c r="B894" s="87" t="s">
        <v>911</v>
      </c>
      <c r="C894" s="88" t="s">
        <v>37</v>
      </c>
      <c r="D894" s="88">
        <v>118.08</v>
      </c>
      <c r="E894" s="173">
        <f t="shared" si="51"/>
        <v>118.08</v>
      </c>
      <c r="F894" s="26"/>
      <c r="G894" s="89"/>
      <c r="H894" s="90">
        <f t="shared" si="52"/>
        <v>0</v>
      </c>
      <c r="I894" s="91">
        <f t="shared" si="53"/>
        <v>0</v>
      </c>
      <c r="J894" s="29"/>
      <c r="K894" s="92" t="s">
        <v>7</v>
      </c>
      <c r="L894" s="92" t="s">
        <v>892</v>
      </c>
      <c r="M894" s="92">
        <v>250</v>
      </c>
      <c r="N894" s="92">
        <v>654</v>
      </c>
      <c r="O894" s="92" t="s">
        <v>257</v>
      </c>
      <c r="P894" s="92" t="s">
        <v>115</v>
      </c>
      <c r="Q894" s="92">
        <v>3</v>
      </c>
      <c r="R894" s="92">
        <v>496</v>
      </c>
      <c r="S894" s="92">
        <v>7.7969999999999997</v>
      </c>
      <c r="T894" s="92">
        <v>28</v>
      </c>
    </row>
    <row r="895" spans="1:20" ht="25.5">
      <c r="A895" s="87" t="s">
        <v>900</v>
      </c>
      <c r="B895" s="87" t="s">
        <v>901</v>
      </c>
      <c r="C895" s="88" t="s">
        <v>261</v>
      </c>
      <c r="D895" s="88">
        <v>41.495999999999995</v>
      </c>
      <c r="E895" s="180">
        <f t="shared" si="51"/>
        <v>41.495999999999995</v>
      </c>
      <c r="F895" s="26"/>
      <c r="G895" s="89"/>
      <c r="H895" s="90">
        <f t="shared" si="52"/>
        <v>0</v>
      </c>
      <c r="I895" s="91">
        <f t="shared" si="53"/>
        <v>0</v>
      </c>
      <c r="J895" s="29"/>
      <c r="K895" s="92" t="s">
        <v>7</v>
      </c>
      <c r="L895" s="92" t="s">
        <v>892</v>
      </c>
      <c r="M895" s="92">
        <v>250</v>
      </c>
      <c r="N895" s="92">
        <v>654</v>
      </c>
      <c r="O895" s="92" t="s">
        <v>257</v>
      </c>
      <c r="P895" s="92" t="s">
        <v>115</v>
      </c>
      <c r="Q895" s="92">
        <v>3</v>
      </c>
      <c r="R895" s="92">
        <v>496</v>
      </c>
      <c r="S895" s="92">
        <v>7.7969999999999997</v>
      </c>
      <c r="T895" s="92">
        <v>28</v>
      </c>
    </row>
    <row r="896" spans="1:20" ht="26.25" thickBot="1">
      <c r="A896" s="94" t="s">
        <v>897</v>
      </c>
      <c r="B896" s="94" t="s">
        <v>898</v>
      </c>
      <c r="C896" s="95" t="s">
        <v>261</v>
      </c>
      <c r="D896" s="95">
        <v>29.123999999999999</v>
      </c>
      <c r="E896" s="181">
        <f t="shared" si="51"/>
        <v>29.123999999999999</v>
      </c>
      <c r="F896" s="26"/>
      <c r="G896" s="96"/>
      <c r="H896" s="97">
        <f t="shared" si="52"/>
        <v>0</v>
      </c>
      <c r="I896" s="98">
        <f t="shared" si="53"/>
        <v>0</v>
      </c>
      <c r="J896" s="29"/>
      <c r="K896" s="99" t="s">
        <v>7</v>
      </c>
      <c r="L896" s="99" t="s">
        <v>892</v>
      </c>
      <c r="M896" s="99">
        <v>250</v>
      </c>
      <c r="N896" s="99">
        <v>654</v>
      </c>
      <c r="O896" s="99" t="s">
        <v>257</v>
      </c>
      <c r="P896" s="99" t="s">
        <v>115</v>
      </c>
      <c r="Q896" s="99">
        <v>3</v>
      </c>
      <c r="R896" s="99">
        <v>496</v>
      </c>
      <c r="S896" s="99">
        <v>7.7969999999999997</v>
      </c>
      <c r="T896" s="99">
        <v>28</v>
      </c>
    </row>
    <row r="897" spans="1:20" ht="33" thickTop="1" thickBot="1">
      <c r="A897" s="122" t="s">
        <v>217</v>
      </c>
      <c r="B897" s="122" t="s">
        <v>913</v>
      </c>
      <c r="C897" s="101" t="s">
        <v>37</v>
      </c>
      <c r="D897" s="102">
        <v>235.11600000000004</v>
      </c>
      <c r="E897" s="175">
        <f t="shared" si="51"/>
        <v>235.11600000000004</v>
      </c>
      <c r="F897" s="26"/>
      <c r="G897" s="103"/>
      <c r="H897" s="104">
        <f t="shared" si="52"/>
        <v>0</v>
      </c>
      <c r="I897" s="105">
        <f t="shared" si="53"/>
        <v>0</v>
      </c>
      <c r="J897" s="29"/>
      <c r="K897" s="106" t="s">
        <v>7</v>
      </c>
      <c r="L897" s="106" t="s">
        <v>892</v>
      </c>
      <c r="M897" s="106">
        <v>300</v>
      </c>
      <c r="N897" s="106">
        <v>654</v>
      </c>
      <c r="O897" s="106" t="s">
        <v>257</v>
      </c>
      <c r="P897" s="106" t="s">
        <v>115</v>
      </c>
      <c r="Q897" s="106">
        <v>3</v>
      </c>
      <c r="R897" s="106">
        <v>496</v>
      </c>
      <c r="S897" s="106">
        <v>8.2029999999999994</v>
      </c>
      <c r="T897" s="106">
        <v>28</v>
      </c>
    </row>
    <row r="898" spans="1:20" ht="26.25" thickTop="1">
      <c r="A898" s="87" t="s">
        <v>910</v>
      </c>
      <c r="B898" s="87" t="s">
        <v>911</v>
      </c>
      <c r="C898" s="88" t="s">
        <v>37</v>
      </c>
      <c r="D898" s="88">
        <v>118.08</v>
      </c>
      <c r="E898" s="173">
        <f t="shared" si="51"/>
        <v>118.08</v>
      </c>
      <c r="F898" s="26"/>
      <c r="G898" s="89"/>
      <c r="H898" s="90">
        <f t="shared" si="52"/>
        <v>0</v>
      </c>
      <c r="I898" s="91">
        <f t="shared" si="53"/>
        <v>0</v>
      </c>
      <c r="J898" s="29"/>
      <c r="K898" s="92" t="s">
        <v>7</v>
      </c>
      <c r="L898" s="92" t="s">
        <v>892</v>
      </c>
      <c r="M898" s="92">
        <v>300</v>
      </c>
      <c r="N898" s="92">
        <v>654</v>
      </c>
      <c r="O898" s="92" t="s">
        <v>257</v>
      </c>
      <c r="P898" s="92" t="s">
        <v>115</v>
      </c>
      <c r="Q898" s="92">
        <v>3</v>
      </c>
      <c r="R898" s="92">
        <v>496</v>
      </c>
      <c r="S898" s="92">
        <v>8.2029999999999994</v>
      </c>
      <c r="T898" s="92">
        <v>28</v>
      </c>
    </row>
    <row r="899" spans="1:20" ht="25.5">
      <c r="A899" s="87" t="s">
        <v>903</v>
      </c>
      <c r="B899" s="87" t="s">
        <v>904</v>
      </c>
      <c r="C899" s="88" t="s">
        <v>261</v>
      </c>
      <c r="D899" s="88">
        <v>43.956000000000003</v>
      </c>
      <c r="E899" s="180">
        <f t="shared" ref="E899:E962" si="54">D899-D899*$E$5</f>
        <v>43.956000000000003</v>
      </c>
      <c r="F899" s="26"/>
      <c r="G899" s="89"/>
      <c r="H899" s="90">
        <f t="shared" si="52"/>
        <v>0</v>
      </c>
      <c r="I899" s="91">
        <f t="shared" si="53"/>
        <v>0</v>
      </c>
      <c r="J899" s="29"/>
      <c r="K899" s="92" t="s">
        <v>7</v>
      </c>
      <c r="L899" s="92" t="s">
        <v>892</v>
      </c>
      <c r="M899" s="92">
        <v>300</v>
      </c>
      <c r="N899" s="92">
        <v>654</v>
      </c>
      <c r="O899" s="92" t="s">
        <v>257</v>
      </c>
      <c r="P899" s="92" t="s">
        <v>115</v>
      </c>
      <c r="Q899" s="92">
        <v>3</v>
      </c>
      <c r="R899" s="92">
        <v>496</v>
      </c>
      <c r="S899" s="92">
        <v>8.2029999999999994</v>
      </c>
      <c r="T899" s="92">
        <v>28</v>
      </c>
    </row>
    <row r="900" spans="1:20" ht="26.25" thickBot="1">
      <c r="A900" s="94" t="s">
        <v>897</v>
      </c>
      <c r="B900" s="94" t="s">
        <v>898</v>
      </c>
      <c r="C900" s="95" t="s">
        <v>261</v>
      </c>
      <c r="D900" s="95">
        <v>29.123999999999999</v>
      </c>
      <c r="E900" s="181">
        <f t="shared" si="54"/>
        <v>29.123999999999999</v>
      </c>
      <c r="F900" s="26"/>
      <c r="G900" s="96"/>
      <c r="H900" s="97">
        <f t="shared" si="52"/>
        <v>0</v>
      </c>
      <c r="I900" s="98">
        <f t="shared" si="53"/>
        <v>0</v>
      </c>
      <c r="J900" s="29"/>
      <c r="K900" s="99" t="s">
        <v>7</v>
      </c>
      <c r="L900" s="99" t="s">
        <v>892</v>
      </c>
      <c r="M900" s="99">
        <v>300</v>
      </c>
      <c r="N900" s="99">
        <v>654</v>
      </c>
      <c r="O900" s="99" t="s">
        <v>257</v>
      </c>
      <c r="P900" s="99" t="s">
        <v>115</v>
      </c>
      <c r="Q900" s="99">
        <v>3</v>
      </c>
      <c r="R900" s="99">
        <v>496</v>
      </c>
      <c r="S900" s="99">
        <v>8.2029999999999994</v>
      </c>
      <c r="T900" s="99">
        <v>28</v>
      </c>
    </row>
    <row r="901" spans="1:20" ht="33" thickTop="1" thickBot="1">
      <c r="A901" s="122" t="s">
        <v>218</v>
      </c>
      <c r="B901" s="122" t="s">
        <v>914</v>
      </c>
      <c r="C901" s="101" t="s">
        <v>37</v>
      </c>
      <c r="D901" s="102">
        <v>253.09199999999998</v>
      </c>
      <c r="E901" s="175">
        <f t="shared" si="54"/>
        <v>253.09199999999998</v>
      </c>
      <c r="F901" s="26"/>
      <c r="G901" s="103"/>
      <c r="H901" s="104">
        <f t="shared" si="52"/>
        <v>0</v>
      </c>
      <c r="I901" s="105">
        <f t="shared" si="53"/>
        <v>0</v>
      </c>
      <c r="J901" s="29"/>
      <c r="K901" s="106" t="s">
        <v>7</v>
      </c>
      <c r="L901" s="106" t="s">
        <v>892</v>
      </c>
      <c r="M901" s="106">
        <v>400</v>
      </c>
      <c r="N901" s="106">
        <v>654</v>
      </c>
      <c r="O901" s="106" t="s">
        <v>257</v>
      </c>
      <c r="P901" s="106" t="s">
        <v>115</v>
      </c>
      <c r="Q901" s="106">
        <v>3</v>
      </c>
      <c r="R901" s="106">
        <v>496</v>
      </c>
      <c r="S901" s="106">
        <v>8.8269999999999982</v>
      </c>
      <c r="T901" s="106">
        <v>28</v>
      </c>
    </row>
    <row r="902" spans="1:20" ht="26.25" thickTop="1">
      <c r="A902" s="87" t="s">
        <v>910</v>
      </c>
      <c r="B902" s="87" t="s">
        <v>911</v>
      </c>
      <c r="C902" s="88" t="s">
        <v>37</v>
      </c>
      <c r="D902" s="88">
        <v>118.08</v>
      </c>
      <c r="E902" s="173">
        <f t="shared" si="54"/>
        <v>118.08</v>
      </c>
      <c r="F902" s="26"/>
      <c r="G902" s="89"/>
      <c r="H902" s="90">
        <f t="shared" si="52"/>
        <v>0</v>
      </c>
      <c r="I902" s="91">
        <f t="shared" si="53"/>
        <v>0</v>
      </c>
      <c r="J902" s="29"/>
      <c r="K902" s="92" t="s">
        <v>7</v>
      </c>
      <c r="L902" s="92" t="s">
        <v>892</v>
      </c>
      <c r="M902" s="92">
        <v>400</v>
      </c>
      <c r="N902" s="92">
        <v>654</v>
      </c>
      <c r="O902" s="92" t="s">
        <v>257</v>
      </c>
      <c r="P902" s="92" t="s">
        <v>115</v>
      </c>
      <c r="Q902" s="92">
        <v>3</v>
      </c>
      <c r="R902" s="92">
        <v>496</v>
      </c>
      <c r="S902" s="92">
        <v>8.8269999999999982</v>
      </c>
      <c r="T902" s="92">
        <v>28</v>
      </c>
    </row>
    <row r="903" spans="1:20" ht="25.5">
      <c r="A903" s="87" t="s">
        <v>907</v>
      </c>
      <c r="B903" s="87" t="s">
        <v>908</v>
      </c>
      <c r="C903" s="88" t="s">
        <v>261</v>
      </c>
      <c r="D903" s="88">
        <v>52.943999999999996</v>
      </c>
      <c r="E903" s="180">
        <f t="shared" si="54"/>
        <v>52.943999999999996</v>
      </c>
      <c r="F903" s="26"/>
      <c r="G903" s="89"/>
      <c r="H903" s="90">
        <f t="shared" si="52"/>
        <v>0</v>
      </c>
      <c r="I903" s="91">
        <f t="shared" si="53"/>
        <v>0</v>
      </c>
      <c r="J903" s="29"/>
      <c r="K903" s="92" t="s">
        <v>7</v>
      </c>
      <c r="L903" s="92" t="s">
        <v>892</v>
      </c>
      <c r="M903" s="92">
        <v>400</v>
      </c>
      <c r="N903" s="92">
        <v>654</v>
      </c>
      <c r="O903" s="92" t="s">
        <v>257</v>
      </c>
      <c r="P903" s="92" t="s">
        <v>115</v>
      </c>
      <c r="Q903" s="92">
        <v>3</v>
      </c>
      <c r="R903" s="92">
        <v>496</v>
      </c>
      <c r="S903" s="92">
        <v>8.8269999999999982</v>
      </c>
      <c r="T903" s="92">
        <v>28</v>
      </c>
    </row>
    <row r="904" spans="1:20" ht="26.25" thickBot="1">
      <c r="A904" s="94" t="s">
        <v>897</v>
      </c>
      <c r="B904" s="94" t="s">
        <v>898</v>
      </c>
      <c r="C904" s="95" t="s">
        <v>261</v>
      </c>
      <c r="D904" s="95">
        <v>29.123999999999999</v>
      </c>
      <c r="E904" s="181">
        <f t="shared" si="54"/>
        <v>29.123999999999999</v>
      </c>
      <c r="F904" s="26"/>
      <c r="G904" s="96"/>
      <c r="H904" s="97">
        <f t="shared" si="52"/>
        <v>0</v>
      </c>
      <c r="I904" s="98">
        <f t="shared" si="53"/>
        <v>0</v>
      </c>
      <c r="J904" s="29"/>
      <c r="K904" s="99" t="s">
        <v>7</v>
      </c>
      <c r="L904" s="99" t="s">
        <v>892</v>
      </c>
      <c r="M904" s="99">
        <v>400</v>
      </c>
      <c r="N904" s="99">
        <v>654</v>
      </c>
      <c r="O904" s="99" t="s">
        <v>257</v>
      </c>
      <c r="P904" s="99" t="s">
        <v>115</v>
      </c>
      <c r="Q904" s="99">
        <v>3</v>
      </c>
      <c r="R904" s="99">
        <v>496</v>
      </c>
      <c r="S904" s="99">
        <v>8.8269999999999982</v>
      </c>
      <c r="T904" s="99">
        <v>28</v>
      </c>
    </row>
    <row r="905" spans="1:20" ht="33" thickTop="1" thickBot="1">
      <c r="A905" s="122" t="s">
        <v>219</v>
      </c>
      <c r="B905" s="122" t="s">
        <v>915</v>
      </c>
      <c r="C905" s="101" t="s">
        <v>37</v>
      </c>
      <c r="D905" s="102">
        <v>216.94800000000001</v>
      </c>
      <c r="E905" s="175">
        <f t="shared" si="54"/>
        <v>216.94800000000001</v>
      </c>
      <c r="F905" s="26"/>
      <c r="G905" s="103"/>
      <c r="H905" s="104">
        <f t="shared" si="52"/>
        <v>0</v>
      </c>
      <c r="I905" s="105">
        <f t="shared" si="53"/>
        <v>0</v>
      </c>
      <c r="J905" s="29"/>
      <c r="K905" s="106" t="s">
        <v>7</v>
      </c>
      <c r="L905" s="106" t="s">
        <v>892</v>
      </c>
      <c r="M905" s="106">
        <v>200</v>
      </c>
      <c r="N905" s="106">
        <v>654</v>
      </c>
      <c r="O905" s="106" t="s">
        <v>114</v>
      </c>
      <c r="P905" s="106" t="s">
        <v>115</v>
      </c>
      <c r="Q905" s="106">
        <v>3</v>
      </c>
      <c r="R905" s="106">
        <v>496</v>
      </c>
      <c r="S905" s="106">
        <v>7.3629999999999995</v>
      </c>
      <c r="T905" s="106">
        <v>28</v>
      </c>
    </row>
    <row r="906" spans="1:20" ht="26.25" thickTop="1">
      <c r="A906" s="87" t="s">
        <v>893</v>
      </c>
      <c r="B906" s="87" t="s">
        <v>894</v>
      </c>
      <c r="C906" s="88" t="s">
        <v>37</v>
      </c>
      <c r="D906" s="88">
        <v>118.08</v>
      </c>
      <c r="E906" s="173">
        <f t="shared" si="54"/>
        <v>118.08</v>
      </c>
      <c r="F906" s="26"/>
      <c r="G906" s="89"/>
      <c r="H906" s="90">
        <f t="shared" si="52"/>
        <v>0</v>
      </c>
      <c r="I906" s="91">
        <f t="shared" si="53"/>
        <v>0</v>
      </c>
      <c r="J906" s="29"/>
      <c r="K906" s="92" t="s">
        <v>7</v>
      </c>
      <c r="L906" s="92" t="s">
        <v>892</v>
      </c>
      <c r="M906" s="92">
        <v>200</v>
      </c>
      <c r="N906" s="92">
        <v>654</v>
      </c>
      <c r="O906" s="92" t="s">
        <v>114</v>
      </c>
      <c r="P906" s="92" t="s">
        <v>115</v>
      </c>
      <c r="Q906" s="92">
        <v>3</v>
      </c>
      <c r="R906" s="92">
        <v>496</v>
      </c>
      <c r="S906" s="92">
        <v>7.3629999999999995</v>
      </c>
      <c r="T906" s="92">
        <v>28</v>
      </c>
    </row>
    <row r="907" spans="1:20" ht="25.5">
      <c r="A907" s="87" t="s">
        <v>916</v>
      </c>
      <c r="B907" s="87" t="s">
        <v>917</v>
      </c>
      <c r="C907" s="88" t="s">
        <v>261</v>
      </c>
      <c r="D907" s="88">
        <v>34.872</v>
      </c>
      <c r="E907" s="180">
        <f t="shared" si="54"/>
        <v>34.872</v>
      </c>
      <c r="F907" s="26"/>
      <c r="G907" s="89"/>
      <c r="H907" s="90">
        <f t="shared" si="52"/>
        <v>0</v>
      </c>
      <c r="I907" s="91">
        <f t="shared" si="53"/>
        <v>0</v>
      </c>
      <c r="J907" s="29"/>
      <c r="K907" s="92" t="s">
        <v>7</v>
      </c>
      <c r="L907" s="92" t="s">
        <v>892</v>
      </c>
      <c r="M907" s="92">
        <v>200</v>
      </c>
      <c r="N907" s="92">
        <v>654</v>
      </c>
      <c r="O907" s="92" t="s">
        <v>114</v>
      </c>
      <c r="P907" s="92" t="s">
        <v>115</v>
      </c>
      <c r="Q907" s="92">
        <v>3</v>
      </c>
      <c r="R907" s="92">
        <v>496</v>
      </c>
      <c r="S907" s="92">
        <v>7.3629999999999995</v>
      </c>
      <c r="T907" s="92">
        <v>28</v>
      </c>
    </row>
    <row r="908" spans="1:20" ht="26.25" thickBot="1">
      <c r="A908" s="94" t="s">
        <v>897</v>
      </c>
      <c r="B908" s="94" t="s">
        <v>898</v>
      </c>
      <c r="C908" s="95" t="s">
        <v>261</v>
      </c>
      <c r="D908" s="95">
        <v>29.123999999999999</v>
      </c>
      <c r="E908" s="181">
        <f t="shared" si="54"/>
        <v>29.123999999999999</v>
      </c>
      <c r="F908" s="26"/>
      <c r="G908" s="96"/>
      <c r="H908" s="97">
        <f t="shared" si="52"/>
        <v>0</v>
      </c>
      <c r="I908" s="98">
        <f t="shared" si="53"/>
        <v>0</v>
      </c>
      <c r="J908" s="29"/>
      <c r="K908" s="99" t="s">
        <v>7</v>
      </c>
      <c r="L908" s="99" t="s">
        <v>892</v>
      </c>
      <c r="M908" s="99">
        <v>200</v>
      </c>
      <c r="N908" s="99">
        <v>654</v>
      </c>
      <c r="O908" s="99" t="s">
        <v>114</v>
      </c>
      <c r="P908" s="99" t="s">
        <v>115</v>
      </c>
      <c r="Q908" s="99">
        <v>3</v>
      </c>
      <c r="R908" s="99">
        <v>496</v>
      </c>
      <c r="S908" s="99">
        <v>7.3629999999999995</v>
      </c>
      <c r="T908" s="99">
        <v>28</v>
      </c>
    </row>
    <row r="909" spans="1:20" ht="33" thickTop="1" thickBot="1">
      <c r="A909" s="122" t="s">
        <v>220</v>
      </c>
      <c r="B909" s="122" t="s">
        <v>918</v>
      </c>
      <c r="C909" s="101" t="s">
        <v>37</v>
      </c>
      <c r="D909" s="102">
        <v>218.74800000000002</v>
      </c>
      <c r="E909" s="175">
        <f t="shared" si="54"/>
        <v>218.74800000000002</v>
      </c>
      <c r="F909" s="26"/>
      <c r="G909" s="103"/>
      <c r="H909" s="104">
        <f t="shared" si="52"/>
        <v>0</v>
      </c>
      <c r="I909" s="105">
        <f t="shared" si="53"/>
        <v>0</v>
      </c>
      <c r="J909" s="29"/>
      <c r="K909" s="106" t="s">
        <v>7</v>
      </c>
      <c r="L909" s="106" t="s">
        <v>892</v>
      </c>
      <c r="M909" s="106">
        <v>250</v>
      </c>
      <c r="N909" s="106">
        <v>654</v>
      </c>
      <c r="O909" s="106" t="s">
        <v>114</v>
      </c>
      <c r="P909" s="106" t="s">
        <v>115</v>
      </c>
      <c r="Q909" s="106">
        <v>3</v>
      </c>
      <c r="R909" s="106">
        <v>496</v>
      </c>
      <c r="S909" s="106">
        <v>7.7969999999999997</v>
      </c>
      <c r="T909" s="106">
        <v>28</v>
      </c>
    </row>
    <row r="910" spans="1:20" ht="26.25" thickTop="1">
      <c r="A910" s="87" t="s">
        <v>893</v>
      </c>
      <c r="B910" s="87" t="s">
        <v>894</v>
      </c>
      <c r="C910" s="88" t="s">
        <v>37</v>
      </c>
      <c r="D910" s="88">
        <v>118.08</v>
      </c>
      <c r="E910" s="173">
        <f t="shared" si="54"/>
        <v>118.08</v>
      </c>
      <c r="F910" s="26"/>
      <c r="G910" s="89"/>
      <c r="H910" s="90">
        <f t="shared" si="52"/>
        <v>0</v>
      </c>
      <c r="I910" s="91">
        <f t="shared" si="53"/>
        <v>0</v>
      </c>
      <c r="J910" s="29"/>
      <c r="K910" s="92" t="s">
        <v>7</v>
      </c>
      <c r="L910" s="92" t="s">
        <v>892</v>
      </c>
      <c r="M910" s="92">
        <v>250</v>
      </c>
      <c r="N910" s="92">
        <v>654</v>
      </c>
      <c r="O910" s="92" t="s">
        <v>114</v>
      </c>
      <c r="P910" s="92" t="s">
        <v>115</v>
      </c>
      <c r="Q910" s="92">
        <v>3</v>
      </c>
      <c r="R910" s="92">
        <v>496</v>
      </c>
      <c r="S910" s="92">
        <v>7.7969999999999997</v>
      </c>
      <c r="T910" s="92">
        <v>28</v>
      </c>
    </row>
    <row r="911" spans="1:20" ht="25.5">
      <c r="A911" s="87" t="s">
        <v>919</v>
      </c>
      <c r="B911" s="87" t="s">
        <v>920</v>
      </c>
      <c r="C911" s="88" t="s">
        <v>261</v>
      </c>
      <c r="D911" s="88">
        <v>35.771999999999998</v>
      </c>
      <c r="E911" s="180">
        <f t="shared" si="54"/>
        <v>35.771999999999998</v>
      </c>
      <c r="F911" s="26"/>
      <c r="G911" s="89"/>
      <c r="H911" s="90">
        <f t="shared" si="52"/>
        <v>0</v>
      </c>
      <c r="I911" s="91">
        <f t="shared" si="53"/>
        <v>0</v>
      </c>
      <c r="J911" s="29"/>
      <c r="K911" s="92" t="s">
        <v>7</v>
      </c>
      <c r="L911" s="92" t="s">
        <v>892</v>
      </c>
      <c r="M911" s="92">
        <v>250</v>
      </c>
      <c r="N911" s="92">
        <v>654</v>
      </c>
      <c r="O911" s="92" t="s">
        <v>114</v>
      </c>
      <c r="P911" s="92" t="s">
        <v>115</v>
      </c>
      <c r="Q911" s="92">
        <v>3</v>
      </c>
      <c r="R911" s="92">
        <v>496</v>
      </c>
      <c r="S911" s="92">
        <v>7.7969999999999997</v>
      </c>
      <c r="T911" s="92">
        <v>28</v>
      </c>
    </row>
    <row r="912" spans="1:20" ht="26.25" thickBot="1">
      <c r="A912" s="94" t="s">
        <v>897</v>
      </c>
      <c r="B912" s="94" t="s">
        <v>898</v>
      </c>
      <c r="C912" s="95" t="s">
        <v>261</v>
      </c>
      <c r="D912" s="95">
        <v>29.123999999999999</v>
      </c>
      <c r="E912" s="181">
        <f t="shared" si="54"/>
        <v>29.123999999999999</v>
      </c>
      <c r="F912" s="26"/>
      <c r="G912" s="96"/>
      <c r="H912" s="97">
        <f t="shared" si="52"/>
        <v>0</v>
      </c>
      <c r="I912" s="98">
        <f t="shared" si="53"/>
        <v>0</v>
      </c>
      <c r="J912" s="29"/>
      <c r="K912" s="99" t="s">
        <v>7</v>
      </c>
      <c r="L912" s="99" t="s">
        <v>892</v>
      </c>
      <c r="M912" s="99">
        <v>250</v>
      </c>
      <c r="N912" s="99">
        <v>654</v>
      </c>
      <c r="O912" s="99" t="s">
        <v>114</v>
      </c>
      <c r="P912" s="99" t="s">
        <v>115</v>
      </c>
      <c r="Q912" s="99">
        <v>3</v>
      </c>
      <c r="R912" s="99">
        <v>496</v>
      </c>
      <c r="S912" s="99">
        <v>7.7969999999999997</v>
      </c>
      <c r="T912" s="99">
        <v>28</v>
      </c>
    </row>
    <row r="913" spans="1:20" ht="33" thickTop="1" thickBot="1">
      <c r="A913" s="122" t="s">
        <v>221</v>
      </c>
      <c r="B913" s="122" t="s">
        <v>921</v>
      </c>
      <c r="C913" s="101" t="s">
        <v>37</v>
      </c>
      <c r="D913" s="102">
        <v>222.97200000000004</v>
      </c>
      <c r="E913" s="175">
        <f t="shared" si="54"/>
        <v>222.97200000000004</v>
      </c>
      <c r="F913" s="26"/>
      <c r="G913" s="103"/>
      <c r="H913" s="104">
        <f t="shared" si="52"/>
        <v>0</v>
      </c>
      <c r="I913" s="105">
        <f t="shared" si="53"/>
        <v>0</v>
      </c>
      <c r="J913" s="29"/>
      <c r="K913" s="106" t="s">
        <v>7</v>
      </c>
      <c r="L913" s="106" t="s">
        <v>892</v>
      </c>
      <c r="M913" s="106">
        <v>300</v>
      </c>
      <c r="N913" s="106">
        <v>654</v>
      </c>
      <c r="O913" s="106" t="s">
        <v>114</v>
      </c>
      <c r="P913" s="106" t="s">
        <v>115</v>
      </c>
      <c r="Q913" s="106">
        <v>3</v>
      </c>
      <c r="R913" s="106">
        <v>496</v>
      </c>
      <c r="S913" s="106">
        <v>8.2029999999999994</v>
      </c>
      <c r="T913" s="106">
        <v>28</v>
      </c>
    </row>
    <row r="914" spans="1:20" ht="26.25" thickTop="1">
      <c r="A914" s="87" t="s">
        <v>893</v>
      </c>
      <c r="B914" s="87" t="s">
        <v>894</v>
      </c>
      <c r="C914" s="88" t="s">
        <v>37</v>
      </c>
      <c r="D914" s="88">
        <v>118.08</v>
      </c>
      <c r="E914" s="173">
        <f t="shared" si="54"/>
        <v>118.08</v>
      </c>
      <c r="F914" s="26"/>
      <c r="G914" s="89"/>
      <c r="H914" s="90">
        <f t="shared" si="52"/>
        <v>0</v>
      </c>
      <c r="I914" s="91">
        <f t="shared" si="53"/>
        <v>0</v>
      </c>
      <c r="J914" s="29"/>
      <c r="K914" s="92" t="s">
        <v>7</v>
      </c>
      <c r="L914" s="92" t="s">
        <v>892</v>
      </c>
      <c r="M914" s="92">
        <v>300</v>
      </c>
      <c r="N914" s="92">
        <v>654</v>
      </c>
      <c r="O914" s="92" t="s">
        <v>114</v>
      </c>
      <c r="P914" s="92" t="s">
        <v>115</v>
      </c>
      <c r="Q914" s="92">
        <v>3</v>
      </c>
      <c r="R914" s="92">
        <v>496</v>
      </c>
      <c r="S914" s="92">
        <v>8.2029999999999994</v>
      </c>
      <c r="T914" s="92">
        <v>28</v>
      </c>
    </row>
    <row r="915" spans="1:20" ht="25.5">
      <c r="A915" s="87" t="s">
        <v>922</v>
      </c>
      <c r="B915" s="87" t="s">
        <v>923</v>
      </c>
      <c r="C915" s="88" t="s">
        <v>261</v>
      </c>
      <c r="D915" s="88">
        <v>37.884</v>
      </c>
      <c r="E915" s="180">
        <f t="shared" si="54"/>
        <v>37.884</v>
      </c>
      <c r="F915" s="26"/>
      <c r="G915" s="89"/>
      <c r="H915" s="90">
        <f t="shared" si="52"/>
        <v>0</v>
      </c>
      <c r="I915" s="91">
        <f t="shared" si="53"/>
        <v>0</v>
      </c>
      <c r="J915" s="29"/>
      <c r="K915" s="92" t="s">
        <v>7</v>
      </c>
      <c r="L915" s="92" t="s">
        <v>892</v>
      </c>
      <c r="M915" s="92">
        <v>300</v>
      </c>
      <c r="N915" s="92">
        <v>654</v>
      </c>
      <c r="O915" s="92" t="s">
        <v>114</v>
      </c>
      <c r="P915" s="92" t="s">
        <v>115</v>
      </c>
      <c r="Q915" s="92">
        <v>3</v>
      </c>
      <c r="R915" s="92">
        <v>496</v>
      </c>
      <c r="S915" s="92">
        <v>8.2029999999999994</v>
      </c>
      <c r="T915" s="92">
        <v>28</v>
      </c>
    </row>
    <row r="916" spans="1:20" ht="26.25" thickBot="1">
      <c r="A916" s="94" t="s">
        <v>897</v>
      </c>
      <c r="B916" s="94" t="s">
        <v>898</v>
      </c>
      <c r="C916" s="95" t="s">
        <v>261</v>
      </c>
      <c r="D916" s="95">
        <v>29.123999999999999</v>
      </c>
      <c r="E916" s="181">
        <f t="shared" si="54"/>
        <v>29.123999999999999</v>
      </c>
      <c r="F916" s="26"/>
      <c r="G916" s="96"/>
      <c r="H916" s="97">
        <f t="shared" si="52"/>
        <v>0</v>
      </c>
      <c r="I916" s="98">
        <f t="shared" si="53"/>
        <v>0</v>
      </c>
      <c r="J916" s="29"/>
      <c r="K916" s="99" t="s">
        <v>7</v>
      </c>
      <c r="L916" s="99" t="s">
        <v>892</v>
      </c>
      <c r="M916" s="99">
        <v>300</v>
      </c>
      <c r="N916" s="99">
        <v>654</v>
      </c>
      <c r="O916" s="99" t="s">
        <v>114</v>
      </c>
      <c r="P916" s="99" t="s">
        <v>115</v>
      </c>
      <c r="Q916" s="99">
        <v>3</v>
      </c>
      <c r="R916" s="99">
        <v>496</v>
      </c>
      <c r="S916" s="99">
        <v>8.2029999999999994</v>
      </c>
      <c r="T916" s="99">
        <v>28</v>
      </c>
    </row>
    <row r="917" spans="1:20" ht="33" thickTop="1" thickBot="1">
      <c r="A917" s="122" t="s">
        <v>222</v>
      </c>
      <c r="B917" s="122" t="s">
        <v>924</v>
      </c>
      <c r="C917" s="101" t="s">
        <v>37</v>
      </c>
      <c r="D917" s="102">
        <v>233.57999999999998</v>
      </c>
      <c r="E917" s="175">
        <f t="shared" si="54"/>
        <v>233.57999999999998</v>
      </c>
      <c r="F917" s="26"/>
      <c r="G917" s="103"/>
      <c r="H917" s="104">
        <f t="shared" si="52"/>
        <v>0</v>
      </c>
      <c r="I917" s="105">
        <f t="shared" si="53"/>
        <v>0</v>
      </c>
      <c r="J917" s="29"/>
      <c r="K917" s="106" t="s">
        <v>7</v>
      </c>
      <c r="L917" s="106" t="s">
        <v>892</v>
      </c>
      <c r="M917" s="106">
        <v>400</v>
      </c>
      <c r="N917" s="106">
        <v>654</v>
      </c>
      <c r="O917" s="106" t="s">
        <v>114</v>
      </c>
      <c r="P917" s="106" t="s">
        <v>115</v>
      </c>
      <c r="Q917" s="106">
        <v>3</v>
      </c>
      <c r="R917" s="106">
        <v>496</v>
      </c>
      <c r="S917" s="106">
        <v>8.8269999999999982</v>
      </c>
      <c r="T917" s="106">
        <v>28</v>
      </c>
    </row>
    <row r="918" spans="1:20" ht="26.25" thickTop="1">
      <c r="A918" s="87" t="s">
        <v>893</v>
      </c>
      <c r="B918" s="87" t="s">
        <v>894</v>
      </c>
      <c r="C918" s="88" t="s">
        <v>37</v>
      </c>
      <c r="D918" s="88">
        <v>118.08</v>
      </c>
      <c r="E918" s="173">
        <f t="shared" si="54"/>
        <v>118.08</v>
      </c>
      <c r="F918" s="26"/>
      <c r="G918" s="89"/>
      <c r="H918" s="90">
        <f t="shared" si="52"/>
        <v>0</v>
      </c>
      <c r="I918" s="91">
        <f t="shared" si="53"/>
        <v>0</v>
      </c>
      <c r="J918" s="29"/>
      <c r="K918" s="92" t="s">
        <v>7</v>
      </c>
      <c r="L918" s="92" t="s">
        <v>892</v>
      </c>
      <c r="M918" s="92">
        <v>400</v>
      </c>
      <c r="N918" s="92">
        <v>654</v>
      </c>
      <c r="O918" s="92" t="s">
        <v>114</v>
      </c>
      <c r="P918" s="92" t="s">
        <v>115</v>
      </c>
      <c r="Q918" s="92">
        <v>3</v>
      </c>
      <c r="R918" s="92">
        <v>496</v>
      </c>
      <c r="S918" s="92">
        <v>8.8269999999999982</v>
      </c>
      <c r="T918" s="92">
        <v>28</v>
      </c>
    </row>
    <row r="919" spans="1:20" ht="25.5">
      <c r="A919" s="87" t="s">
        <v>925</v>
      </c>
      <c r="B919" s="87" t="s">
        <v>926</v>
      </c>
      <c r="C919" s="88" t="s">
        <v>261</v>
      </c>
      <c r="D919" s="88">
        <v>43.188000000000002</v>
      </c>
      <c r="E919" s="180">
        <f t="shared" si="54"/>
        <v>43.188000000000002</v>
      </c>
      <c r="F919" s="26"/>
      <c r="G919" s="89"/>
      <c r="H919" s="90">
        <f t="shared" si="52"/>
        <v>0</v>
      </c>
      <c r="I919" s="91">
        <f t="shared" si="53"/>
        <v>0</v>
      </c>
      <c r="J919" s="29"/>
      <c r="K919" s="92" t="s">
        <v>7</v>
      </c>
      <c r="L919" s="92" t="s">
        <v>892</v>
      </c>
      <c r="M919" s="92">
        <v>400</v>
      </c>
      <c r="N919" s="92">
        <v>654</v>
      </c>
      <c r="O919" s="92" t="s">
        <v>114</v>
      </c>
      <c r="P919" s="92" t="s">
        <v>115</v>
      </c>
      <c r="Q919" s="92">
        <v>3</v>
      </c>
      <c r="R919" s="92">
        <v>496</v>
      </c>
      <c r="S919" s="92">
        <v>8.8269999999999982</v>
      </c>
      <c r="T919" s="92">
        <v>28</v>
      </c>
    </row>
    <row r="920" spans="1:20" ht="26.25" thickBot="1">
      <c r="A920" s="94" t="s">
        <v>897</v>
      </c>
      <c r="B920" s="94" t="s">
        <v>898</v>
      </c>
      <c r="C920" s="95" t="s">
        <v>261</v>
      </c>
      <c r="D920" s="95">
        <v>29.123999999999999</v>
      </c>
      <c r="E920" s="181">
        <f t="shared" si="54"/>
        <v>29.123999999999999</v>
      </c>
      <c r="F920" s="26"/>
      <c r="G920" s="96"/>
      <c r="H920" s="97">
        <f t="shared" si="52"/>
        <v>0</v>
      </c>
      <c r="I920" s="98">
        <f t="shared" si="53"/>
        <v>0</v>
      </c>
      <c r="J920" s="29"/>
      <c r="K920" s="99" t="s">
        <v>7</v>
      </c>
      <c r="L920" s="99" t="s">
        <v>892</v>
      </c>
      <c r="M920" s="99">
        <v>400</v>
      </c>
      <c r="N920" s="99">
        <v>654</v>
      </c>
      <c r="O920" s="99" t="s">
        <v>114</v>
      </c>
      <c r="P920" s="99" t="s">
        <v>115</v>
      </c>
      <c r="Q920" s="99">
        <v>3</v>
      </c>
      <c r="R920" s="99">
        <v>496</v>
      </c>
      <c r="S920" s="99">
        <v>8.8269999999999982</v>
      </c>
      <c r="T920" s="99">
        <v>28</v>
      </c>
    </row>
    <row r="921" spans="1:20" ht="33" thickTop="1" thickBot="1">
      <c r="A921" s="122" t="s">
        <v>223</v>
      </c>
      <c r="B921" s="122" t="s">
        <v>927</v>
      </c>
      <c r="C921" s="101" t="s">
        <v>37</v>
      </c>
      <c r="D921" s="102">
        <v>216.94800000000001</v>
      </c>
      <c r="E921" s="175">
        <f t="shared" si="54"/>
        <v>216.94800000000001</v>
      </c>
      <c r="F921" s="26"/>
      <c r="G921" s="103"/>
      <c r="H921" s="104">
        <f t="shared" si="52"/>
        <v>0</v>
      </c>
      <c r="I921" s="105">
        <f t="shared" si="53"/>
        <v>0</v>
      </c>
      <c r="J921" s="29"/>
      <c r="K921" s="106" t="s">
        <v>7</v>
      </c>
      <c r="L921" s="106" t="s">
        <v>892</v>
      </c>
      <c r="M921" s="106">
        <v>200</v>
      </c>
      <c r="N921" s="106">
        <v>654</v>
      </c>
      <c r="O921" s="106" t="s">
        <v>114</v>
      </c>
      <c r="P921" s="106" t="s">
        <v>115</v>
      </c>
      <c r="Q921" s="106">
        <v>3</v>
      </c>
      <c r="R921" s="106">
        <v>496</v>
      </c>
      <c r="S921" s="106">
        <v>7.3629999999999995</v>
      </c>
      <c r="T921" s="106">
        <v>28</v>
      </c>
    </row>
    <row r="922" spans="1:20" ht="26.25" thickTop="1">
      <c r="A922" s="87" t="s">
        <v>910</v>
      </c>
      <c r="B922" s="87" t="s">
        <v>911</v>
      </c>
      <c r="C922" s="88" t="s">
        <v>37</v>
      </c>
      <c r="D922" s="88">
        <v>118.08</v>
      </c>
      <c r="E922" s="173">
        <f t="shared" si="54"/>
        <v>118.08</v>
      </c>
      <c r="F922" s="26"/>
      <c r="G922" s="89"/>
      <c r="H922" s="90">
        <f t="shared" si="52"/>
        <v>0</v>
      </c>
      <c r="I922" s="91">
        <f t="shared" si="53"/>
        <v>0</v>
      </c>
      <c r="J922" s="29"/>
      <c r="K922" s="92" t="s">
        <v>7</v>
      </c>
      <c r="L922" s="92" t="s">
        <v>892</v>
      </c>
      <c r="M922" s="92">
        <v>200</v>
      </c>
      <c r="N922" s="92">
        <v>654</v>
      </c>
      <c r="O922" s="92" t="s">
        <v>114</v>
      </c>
      <c r="P922" s="92" t="s">
        <v>115</v>
      </c>
      <c r="Q922" s="92">
        <v>3</v>
      </c>
      <c r="R922" s="92">
        <v>496</v>
      </c>
      <c r="S922" s="92">
        <v>7.3629999999999995</v>
      </c>
      <c r="T922" s="92">
        <v>28</v>
      </c>
    </row>
    <row r="923" spans="1:20" ht="25.5">
      <c r="A923" s="87" t="s">
        <v>916</v>
      </c>
      <c r="B923" s="87" t="s">
        <v>928</v>
      </c>
      <c r="C923" s="88" t="s">
        <v>261</v>
      </c>
      <c r="D923" s="88">
        <v>34.872</v>
      </c>
      <c r="E923" s="180">
        <f t="shared" si="54"/>
        <v>34.872</v>
      </c>
      <c r="F923" s="26"/>
      <c r="G923" s="89"/>
      <c r="H923" s="90">
        <f t="shared" si="52"/>
        <v>0</v>
      </c>
      <c r="I923" s="91">
        <f t="shared" si="53"/>
        <v>0</v>
      </c>
      <c r="J923" s="29"/>
      <c r="K923" s="92" t="s">
        <v>7</v>
      </c>
      <c r="L923" s="92" t="s">
        <v>892</v>
      </c>
      <c r="M923" s="92">
        <v>200</v>
      </c>
      <c r="N923" s="92">
        <v>654</v>
      </c>
      <c r="O923" s="92" t="s">
        <v>114</v>
      </c>
      <c r="P923" s="92" t="s">
        <v>115</v>
      </c>
      <c r="Q923" s="92">
        <v>3</v>
      </c>
      <c r="R923" s="92">
        <v>496</v>
      </c>
      <c r="S923" s="92">
        <v>7.3629999999999995</v>
      </c>
      <c r="T923" s="92">
        <v>28</v>
      </c>
    </row>
    <row r="924" spans="1:20" ht="26.25" thickBot="1">
      <c r="A924" s="94" t="s">
        <v>897</v>
      </c>
      <c r="B924" s="94" t="s">
        <v>898</v>
      </c>
      <c r="C924" s="95" t="s">
        <v>261</v>
      </c>
      <c r="D924" s="95">
        <v>29.123999999999999</v>
      </c>
      <c r="E924" s="181">
        <f t="shared" si="54"/>
        <v>29.123999999999999</v>
      </c>
      <c r="F924" s="26"/>
      <c r="G924" s="96"/>
      <c r="H924" s="97">
        <f t="shared" si="52"/>
        <v>0</v>
      </c>
      <c r="I924" s="98">
        <f t="shared" si="53"/>
        <v>0</v>
      </c>
      <c r="J924" s="29"/>
      <c r="K924" s="99" t="s">
        <v>7</v>
      </c>
      <c r="L924" s="99" t="s">
        <v>892</v>
      </c>
      <c r="M924" s="99">
        <v>200</v>
      </c>
      <c r="N924" s="99">
        <v>654</v>
      </c>
      <c r="O924" s="99" t="s">
        <v>114</v>
      </c>
      <c r="P924" s="99" t="s">
        <v>115</v>
      </c>
      <c r="Q924" s="99">
        <v>3</v>
      </c>
      <c r="R924" s="99">
        <v>496</v>
      </c>
      <c r="S924" s="99">
        <v>7.3629999999999995</v>
      </c>
      <c r="T924" s="99">
        <v>28</v>
      </c>
    </row>
    <row r="925" spans="1:20" ht="33" thickTop="1" thickBot="1">
      <c r="A925" s="122" t="s">
        <v>224</v>
      </c>
      <c r="B925" s="122" t="s">
        <v>929</v>
      </c>
      <c r="C925" s="101" t="s">
        <v>37</v>
      </c>
      <c r="D925" s="102">
        <v>218.74800000000002</v>
      </c>
      <c r="E925" s="175">
        <f t="shared" si="54"/>
        <v>218.74800000000002</v>
      </c>
      <c r="F925" s="26"/>
      <c r="G925" s="103"/>
      <c r="H925" s="104">
        <f t="shared" si="52"/>
        <v>0</v>
      </c>
      <c r="I925" s="105">
        <f t="shared" si="53"/>
        <v>0</v>
      </c>
      <c r="J925" s="29"/>
      <c r="K925" s="106" t="s">
        <v>7</v>
      </c>
      <c r="L925" s="106" t="s">
        <v>892</v>
      </c>
      <c r="M925" s="106">
        <v>250</v>
      </c>
      <c r="N925" s="106">
        <v>654</v>
      </c>
      <c r="O925" s="106" t="s">
        <v>114</v>
      </c>
      <c r="P925" s="106" t="s">
        <v>115</v>
      </c>
      <c r="Q925" s="106">
        <v>3</v>
      </c>
      <c r="R925" s="106">
        <v>496</v>
      </c>
      <c r="S925" s="106">
        <v>7.7969999999999997</v>
      </c>
      <c r="T925" s="106">
        <v>28</v>
      </c>
    </row>
    <row r="926" spans="1:20" ht="26.25" thickTop="1">
      <c r="A926" s="87" t="s">
        <v>910</v>
      </c>
      <c r="B926" s="87" t="s">
        <v>911</v>
      </c>
      <c r="C926" s="88" t="s">
        <v>37</v>
      </c>
      <c r="D926" s="88">
        <v>118.08</v>
      </c>
      <c r="E926" s="173">
        <f t="shared" si="54"/>
        <v>118.08</v>
      </c>
      <c r="F926" s="26"/>
      <c r="G926" s="89"/>
      <c r="H926" s="90">
        <f t="shared" si="52"/>
        <v>0</v>
      </c>
      <c r="I926" s="91">
        <f t="shared" si="53"/>
        <v>0</v>
      </c>
      <c r="J926" s="29"/>
      <c r="K926" s="92" t="s">
        <v>7</v>
      </c>
      <c r="L926" s="92" t="s">
        <v>892</v>
      </c>
      <c r="M926" s="92">
        <v>250</v>
      </c>
      <c r="N926" s="92">
        <v>654</v>
      </c>
      <c r="O926" s="92" t="s">
        <v>114</v>
      </c>
      <c r="P926" s="92" t="s">
        <v>115</v>
      </c>
      <c r="Q926" s="92">
        <v>3</v>
      </c>
      <c r="R926" s="92">
        <v>496</v>
      </c>
      <c r="S926" s="92">
        <v>7.7969999999999997</v>
      </c>
      <c r="T926" s="92">
        <v>28</v>
      </c>
    </row>
    <row r="927" spans="1:20" ht="25.5">
      <c r="A927" s="87" t="s">
        <v>919</v>
      </c>
      <c r="B927" s="87" t="s">
        <v>920</v>
      </c>
      <c r="C927" s="88" t="s">
        <v>261</v>
      </c>
      <c r="D927" s="88">
        <v>35.771999999999998</v>
      </c>
      <c r="E927" s="180">
        <f t="shared" si="54"/>
        <v>35.771999999999998</v>
      </c>
      <c r="F927" s="26"/>
      <c r="G927" s="89"/>
      <c r="H927" s="90">
        <f t="shared" si="52"/>
        <v>0</v>
      </c>
      <c r="I927" s="91">
        <f t="shared" si="53"/>
        <v>0</v>
      </c>
      <c r="J927" s="29"/>
      <c r="K927" s="92" t="s">
        <v>7</v>
      </c>
      <c r="L927" s="92" t="s">
        <v>892</v>
      </c>
      <c r="M927" s="92">
        <v>250</v>
      </c>
      <c r="N927" s="92">
        <v>654</v>
      </c>
      <c r="O927" s="92" t="s">
        <v>114</v>
      </c>
      <c r="P927" s="92" t="s">
        <v>115</v>
      </c>
      <c r="Q927" s="92">
        <v>3</v>
      </c>
      <c r="R927" s="92">
        <v>496</v>
      </c>
      <c r="S927" s="92">
        <v>7.7969999999999997</v>
      </c>
      <c r="T927" s="92">
        <v>28</v>
      </c>
    </row>
    <row r="928" spans="1:20" ht="26.25" thickBot="1">
      <c r="A928" s="94" t="s">
        <v>897</v>
      </c>
      <c r="B928" s="94" t="s">
        <v>898</v>
      </c>
      <c r="C928" s="95" t="s">
        <v>261</v>
      </c>
      <c r="D928" s="95">
        <v>29.123999999999999</v>
      </c>
      <c r="E928" s="181">
        <f t="shared" si="54"/>
        <v>29.123999999999999</v>
      </c>
      <c r="F928" s="26"/>
      <c r="G928" s="96"/>
      <c r="H928" s="97">
        <f t="shared" si="52"/>
        <v>0</v>
      </c>
      <c r="I928" s="98">
        <f t="shared" si="53"/>
        <v>0</v>
      </c>
      <c r="J928" s="29"/>
      <c r="K928" s="99" t="s">
        <v>7</v>
      </c>
      <c r="L928" s="99" t="s">
        <v>892</v>
      </c>
      <c r="M928" s="99">
        <v>250</v>
      </c>
      <c r="N928" s="99">
        <v>654</v>
      </c>
      <c r="O928" s="99" t="s">
        <v>114</v>
      </c>
      <c r="P928" s="99" t="s">
        <v>115</v>
      </c>
      <c r="Q928" s="99">
        <v>3</v>
      </c>
      <c r="R928" s="99">
        <v>496</v>
      </c>
      <c r="S928" s="99">
        <v>7.7969999999999997</v>
      </c>
      <c r="T928" s="99">
        <v>28</v>
      </c>
    </row>
    <row r="929" spans="1:21" ht="33" thickTop="1" thickBot="1">
      <c r="A929" s="122" t="s">
        <v>225</v>
      </c>
      <c r="B929" s="122" t="s">
        <v>930</v>
      </c>
      <c r="C929" s="101" t="s">
        <v>37</v>
      </c>
      <c r="D929" s="102">
        <v>222.97200000000004</v>
      </c>
      <c r="E929" s="175">
        <f t="shared" si="54"/>
        <v>222.97200000000004</v>
      </c>
      <c r="F929" s="26"/>
      <c r="G929" s="103"/>
      <c r="H929" s="104">
        <f t="shared" si="52"/>
        <v>0</v>
      </c>
      <c r="I929" s="105">
        <f t="shared" si="53"/>
        <v>0</v>
      </c>
      <c r="J929" s="29"/>
      <c r="K929" s="106" t="s">
        <v>7</v>
      </c>
      <c r="L929" s="106" t="s">
        <v>892</v>
      </c>
      <c r="M929" s="106">
        <v>300</v>
      </c>
      <c r="N929" s="106">
        <v>654</v>
      </c>
      <c r="O929" s="106" t="s">
        <v>114</v>
      </c>
      <c r="P929" s="106" t="s">
        <v>115</v>
      </c>
      <c r="Q929" s="106">
        <v>3</v>
      </c>
      <c r="R929" s="106">
        <v>496</v>
      </c>
      <c r="S929" s="106">
        <v>8.2029999999999994</v>
      </c>
      <c r="T929" s="106">
        <v>28</v>
      </c>
    </row>
    <row r="930" spans="1:21" ht="26.25" thickTop="1">
      <c r="A930" s="87" t="s">
        <v>910</v>
      </c>
      <c r="B930" s="87" t="s">
        <v>911</v>
      </c>
      <c r="C930" s="88" t="s">
        <v>37</v>
      </c>
      <c r="D930" s="88">
        <v>118.08</v>
      </c>
      <c r="E930" s="173">
        <f t="shared" si="54"/>
        <v>118.08</v>
      </c>
      <c r="F930" s="26"/>
      <c r="G930" s="89"/>
      <c r="H930" s="90">
        <f t="shared" si="52"/>
        <v>0</v>
      </c>
      <c r="I930" s="91">
        <f t="shared" si="53"/>
        <v>0</v>
      </c>
      <c r="J930" s="29"/>
      <c r="K930" s="92" t="s">
        <v>7</v>
      </c>
      <c r="L930" s="92" t="s">
        <v>892</v>
      </c>
      <c r="M930" s="92">
        <v>300</v>
      </c>
      <c r="N930" s="92">
        <v>654</v>
      </c>
      <c r="O930" s="92" t="s">
        <v>114</v>
      </c>
      <c r="P930" s="92" t="s">
        <v>115</v>
      </c>
      <c r="Q930" s="92">
        <v>3</v>
      </c>
      <c r="R930" s="92">
        <v>496</v>
      </c>
      <c r="S930" s="92">
        <v>8.2029999999999994</v>
      </c>
      <c r="T930" s="92">
        <v>28</v>
      </c>
    </row>
    <row r="931" spans="1:21" ht="25.5">
      <c r="A931" s="87" t="s">
        <v>922</v>
      </c>
      <c r="B931" s="87" t="s">
        <v>923</v>
      </c>
      <c r="C931" s="88" t="s">
        <v>261</v>
      </c>
      <c r="D931" s="88">
        <v>37.884</v>
      </c>
      <c r="E931" s="180">
        <f t="shared" si="54"/>
        <v>37.884</v>
      </c>
      <c r="F931" s="26"/>
      <c r="G931" s="89"/>
      <c r="H931" s="90">
        <f t="shared" si="52"/>
        <v>0</v>
      </c>
      <c r="I931" s="91">
        <f t="shared" si="53"/>
        <v>0</v>
      </c>
      <c r="J931" s="29"/>
      <c r="K931" s="92" t="s">
        <v>7</v>
      </c>
      <c r="L931" s="92" t="s">
        <v>892</v>
      </c>
      <c r="M931" s="92">
        <v>300</v>
      </c>
      <c r="N931" s="92">
        <v>654</v>
      </c>
      <c r="O931" s="92" t="s">
        <v>114</v>
      </c>
      <c r="P931" s="92" t="s">
        <v>115</v>
      </c>
      <c r="Q931" s="92">
        <v>3</v>
      </c>
      <c r="R931" s="92">
        <v>496</v>
      </c>
      <c r="S931" s="92">
        <v>8.2029999999999994</v>
      </c>
      <c r="T931" s="92">
        <v>28</v>
      </c>
    </row>
    <row r="932" spans="1:21" ht="26.25" thickBot="1">
      <c r="A932" s="94" t="s">
        <v>897</v>
      </c>
      <c r="B932" s="94" t="s">
        <v>898</v>
      </c>
      <c r="C932" s="95" t="s">
        <v>261</v>
      </c>
      <c r="D932" s="95">
        <v>29.123999999999999</v>
      </c>
      <c r="E932" s="181">
        <f t="shared" si="54"/>
        <v>29.123999999999999</v>
      </c>
      <c r="F932" s="26"/>
      <c r="G932" s="96"/>
      <c r="H932" s="97">
        <f t="shared" si="52"/>
        <v>0</v>
      </c>
      <c r="I932" s="98">
        <f t="shared" si="53"/>
        <v>0</v>
      </c>
      <c r="J932" s="29"/>
      <c r="K932" s="99" t="s">
        <v>7</v>
      </c>
      <c r="L932" s="99" t="s">
        <v>892</v>
      </c>
      <c r="M932" s="99">
        <v>300</v>
      </c>
      <c r="N932" s="99">
        <v>654</v>
      </c>
      <c r="O932" s="99" t="s">
        <v>114</v>
      </c>
      <c r="P932" s="99" t="s">
        <v>115</v>
      </c>
      <c r="Q932" s="99">
        <v>3</v>
      </c>
      <c r="R932" s="99">
        <v>496</v>
      </c>
      <c r="S932" s="99">
        <v>8.2029999999999994</v>
      </c>
      <c r="T932" s="99">
        <v>28</v>
      </c>
    </row>
    <row r="933" spans="1:21" ht="33" thickTop="1" thickBot="1">
      <c r="A933" s="122" t="s">
        <v>226</v>
      </c>
      <c r="B933" s="122" t="s">
        <v>931</v>
      </c>
      <c r="C933" s="101" t="s">
        <v>37</v>
      </c>
      <c r="D933" s="102">
        <v>233.57999999999998</v>
      </c>
      <c r="E933" s="175">
        <f t="shared" si="54"/>
        <v>233.57999999999998</v>
      </c>
      <c r="F933" s="26"/>
      <c r="G933" s="103"/>
      <c r="H933" s="104">
        <f t="shared" si="52"/>
        <v>0</v>
      </c>
      <c r="I933" s="105">
        <f t="shared" si="53"/>
        <v>0</v>
      </c>
      <c r="J933" s="29"/>
      <c r="K933" s="106" t="s">
        <v>7</v>
      </c>
      <c r="L933" s="106" t="s">
        <v>892</v>
      </c>
      <c r="M933" s="106">
        <v>400</v>
      </c>
      <c r="N933" s="106">
        <v>654</v>
      </c>
      <c r="O933" s="106" t="s">
        <v>114</v>
      </c>
      <c r="P933" s="106" t="s">
        <v>115</v>
      </c>
      <c r="Q933" s="106">
        <v>3</v>
      </c>
      <c r="R933" s="106">
        <v>496</v>
      </c>
      <c r="S933" s="106">
        <v>8.8269999999999982</v>
      </c>
      <c r="T933" s="106">
        <v>28</v>
      </c>
    </row>
    <row r="934" spans="1:21" ht="26.25" thickTop="1">
      <c r="A934" s="87" t="s">
        <v>910</v>
      </c>
      <c r="B934" s="87" t="s">
        <v>911</v>
      </c>
      <c r="C934" s="88" t="s">
        <v>37</v>
      </c>
      <c r="D934" s="88">
        <v>118.08</v>
      </c>
      <c r="E934" s="173">
        <f t="shared" si="54"/>
        <v>118.08</v>
      </c>
      <c r="F934" s="26"/>
      <c r="G934" s="89"/>
      <c r="H934" s="90">
        <f t="shared" si="52"/>
        <v>0</v>
      </c>
      <c r="I934" s="91">
        <f t="shared" si="53"/>
        <v>0</v>
      </c>
      <c r="J934" s="29"/>
      <c r="K934" s="92" t="s">
        <v>7</v>
      </c>
      <c r="L934" s="92" t="s">
        <v>892</v>
      </c>
      <c r="M934" s="92">
        <v>400</v>
      </c>
      <c r="N934" s="92">
        <v>654</v>
      </c>
      <c r="O934" s="92" t="s">
        <v>114</v>
      </c>
      <c r="P934" s="92" t="s">
        <v>115</v>
      </c>
      <c r="Q934" s="92">
        <v>3</v>
      </c>
      <c r="R934" s="92">
        <v>496</v>
      </c>
      <c r="S934" s="92">
        <v>8.8269999999999982</v>
      </c>
      <c r="T934" s="92">
        <v>28</v>
      </c>
    </row>
    <row r="935" spans="1:21" ht="25.5">
      <c r="A935" s="87" t="s">
        <v>925</v>
      </c>
      <c r="B935" s="87" t="s">
        <v>926</v>
      </c>
      <c r="C935" s="88" t="s">
        <v>261</v>
      </c>
      <c r="D935" s="88">
        <v>43.188000000000002</v>
      </c>
      <c r="E935" s="180">
        <f t="shared" si="54"/>
        <v>43.188000000000002</v>
      </c>
      <c r="F935" s="26"/>
      <c r="G935" s="89"/>
      <c r="H935" s="90">
        <f t="shared" si="52"/>
        <v>0</v>
      </c>
      <c r="I935" s="91">
        <f t="shared" si="53"/>
        <v>0</v>
      </c>
      <c r="J935" s="29"/>
      <c r="K935" s="92" t="s">
        <v>7</v>
      </c>
      <c r="L935" s="92" t="s">
        <v>892</v>
      </c>
      <c r="M935" s="92">
        <v>400</v>
      </c>
      <c r="N935" s="92">
        <v>654</v>
      </c>
      <c r="O935" s="92" t="s">
        <v>114</v>
      </c>
      <c r="P935" s="92" t="s">
        <v>115</v>
      </c>
      <c r="Q935" s="92">
        <v>3</v>
      </c>
      <c r="R935" s="92">
        <v>496</v>
      </c>
      <c r="S935" s="92">
        <v>8.8269999999999982</v>
      </c>
      <c r="T935" s="92">
        <v>28</v>
      </c>
    </row>
    <row r="936" spans="1:21" ht="26.25" thickBot="1">
      <c r="A936" s="94" t="s">
        <v>897</v>
      </c>
      <c r="B936" s="94" t="s">
        <v>898</v>
      </c>
      <c r="C936" s="95" t="s">
        <v>261</v>
      </c>
      <c r="D936" s="95">
        <v>29.123999999999999</v>
      </c>
      <c r="E936" s="181">
        <f t="shared" si="54"/>
        <v>29.123999999999999</v>
      </c>
      <c r="F936" s="26"/>
      <c r="G936" s="96"/>
      <c r="H936" s="97">
        <f t="shared" si="52"/>
        <v>0</v>
      </c>
      <c r="I936" s="98">
        <f t="shared" si="53"/>
        <v>0</v>
      </c>
      <c r="J936" s="29"/>
      <c r="K936" s="99" t="s">
        <v>7</v>
      </c>
      <c r="L936" s="99" t="s">
        <v>892</v>
      </c>
      <c r="M936" s="99">
        <v>400</v>
      </c>
      <c r="N936" s="99">
        <v>654</v>
      </c>
      <c r="O936" s="99" t="s">
        <v>114</v>
      </c>
      <c r="P936" s="99" t="s">
        <v>115</v>
      </c>
      <c r="Q936" s="99">
        <v>3</v>
      </c>
      <c r="R936" s="99">
        <v>496</v>
      </c>
      <c r="S936" s="99">
        <v>8.8269999999999982</v>
      </c>
      <c r="T936" s="99">
        <v>28</v>
      </c>
    </row>
    <row r="937" spans="1:21" ht="33" thickTop="1" thickBot="1">
      <c r="A937" s="122" t="s">
        <v>227</v>
      </c>
      <c r="B937" s="122" t="s">
        <v>932</v>
      </c>
      <c r="C937" s="101" t="s">
        <v>37</v>
      </c>
      <c r="D937" s="102">
        <v>234.50400000000002</v>
      </c>
      <c r="E937" s="175">
        <f t="shared" si="54"/>
        <v>234.50400000000002</v>
      </c>
      <c r="F937" s="26"/>
      <c r="G937" s="103"/>
      <c r="H937" s="104">
        <f t="shared" si="52"/>
        <v>0</v>
      </c>
      <c r="I937" s="105">
        <f t="shared" si="53"/>
        <v>0</v>
      </c>
      <c r="J937" s="29"/>
      <c r="K937" s="106" t="s">
        <v>7</v>
      </c>
      <c r="L937" s="106" t="s">
        <v>892</v>
      </c>
      <c r="M937" s="106">
        <v>200</v>
      </c>
      <c r="N937" s="106">
        <v>654</v>
      </c>
      <c r="O937" s="106" t="s">
        <v>116</v>
      </c>
      <c r="P937" s="106" t="s">
        <v>117</v>
      </c>
      <c r="Q937" s="106">
        <v>3</v>
      </c>
      <c r="R937" s="106">
        <v>496</v>
      </c>
      <c r="S937" s="106">
        <v>7.4029999999999996</v>
      </c>
      <c r="T937" s="106">
        <v>28</v>
      </c>
    </row>
    <row r="938" spans="1:21" s="159" customFormat="1" ht="26.25" thickTop="1">
      <c r="A938" s="87" t="s">
        <v>933</v>
      </c>
      <c r="B938" s="87" t="s">
        <v>934</v>
      </c>
      <c r="C938" s="88" t="s">
        <v>37</v>
      </c>
      <c r="D938" s="88">
        <v>123.89999999999999</v>
      </c>
      <c r="E938" s="173">
        <f t="shared" si="54"/>
        <v>123.89999999999999</v>
      </c>
      <c r="F938" s="26"/>
      <c r="G938" s="89"/>
      <c r="H938" s="90">
        <f t="shared" si="52"/>
        <v>0</v>
      </c>
      <c r="I938" s="91">
        <f t="shared" si="53"/>
        <v>0</v>
      </c>
      <c r="J938" s="157"/>
      <c r="K938" s="92" t="s">
        <v>7</v>
      </c>
      <c r="L938" s="92" t="s">
        <v>892</v>
      </c>
      <c r="M938" s="92">
        <v>200</v>
      </c>
      <c r="N938" s="92">
        <v>654</v>
      </c>
      <c r="O938" s="92" t="s">
        <v>116</v>
      </c>
      <c r="P938" s="92" t="s">
        <v>117</v>
      </c>
      <c r="Q938" s="92">
        <v>3</v>
      </c>
      <c r="R938" s="92">
        <v>496</v>
      </c>
      <c r="S938" s="92">
        <v>7.4029999999999996</v>
      </c>
      <c r="T938" s="92">
        <v>28</v>
      </c>
      <c r="U938" s="158"/>
    </row>
    <row r="939" spans="1:21" s="159" customFormat="1" ht="25.5">
      <c r="A939" s="87" t="s">
        <v>935</v>
      </c>
      <c r="B939" s="87" t="s">
        <v>936</v>
      </c>
      <c r="C939" s="88" t="s">
        <v>261</v>
      </c>
      <c r="D939" s="88">
        <v>39.108000000000004</v>
      </c>
      <c r="E939" s="180">
        <f t="shared" si="54"/>
        <v>39.108000000000004</v>
      </c>
      <c r="F939" s="26"/>
      <c r="G939" s="89"/>
      <c r="H939" s="90">
        <f t="shared" si="52"/>
        <v>0</v>
      </c>
      <c r="I939" s="91">
        <f t="shared" si="53"/>
        <v>0</v>
      </c>
      <c r="J939" s="157"/>
      <c r="K939" s="92" t="s">
        <v>7</v>
      </c>
      <c r="L939" s="92" t="s">
        <v>892</v>
      </c>
      <c r="M939" s="92">
        <v>200</v>
      </c>
      <c r="N939" s="92">
        <v>654</v>
      </c>
      <c r="O939" s="92" t="s">
        <v>116</v>
      </c>
      <c r="P939" s="92" t="s">
        <v>117</v>
      </c>
      <c r="Q939" s="92">
        <v>3</v>
      </c>
      <c r="R939" s="92">
        <v>496</v>
      </c>
      <c r="S939" s="92">
        <v>7.4029999999999996</v>
      </c>
      <c r="T939" s="92">
        <v>28</v>
      </c>
      <c r="U939" s="158"/>
    </row>
    <row r="940" spans="1:21" s="159" customFormat="1" ht="26.25" thickBot="1">
      <c r="A940" s="94" t="s">
        <v>937</v>
      </c>
      <c r="B940" s="94" t="s">
        <v>938</v>
      </c>
      <c r="C940" s="95" t="s">
        <v>261</v>
      </c>
      <c r="D940" s="95">
        <v>32.387999999999998</v>
      </c>
      <c r="E940" s="181">
        <f t="shared" si="54"/>
        <v>32.387999999999998</v>
      </c>
      <c r="F940" s="26"/>
      <c r="G940" s="96"/>
      <c r="H940" s="97">
        <f t="shared" si="52"/>
        <v>0</v>
      </c>
      <c r="I940" s="98">
        <f t="shared" si="53"/>
        <v>0</v>
      </c>
      <c r="J940" s="157"/>
      <c r="K940" s="99" t="s">
        <v>7</v>
      </c>
      <c r="L940" s="99" t="s">
        <v>892</v>
      </c>
      <c r="M940" s="99">
        <v>200</v>
      </c>
      <c r="N940" s="99">
        <v>654</v>
      </c>
      <c r="O940" s="99" t="s">
        <v>116</v>
      </c>
      <c r="P940" s="99" t="s">
        <v>117</v>
      </c>
      <c r="Q940" s="99">
        <v>3</v>
      </c>
      <c r="R940" s="99">
        <v>496</v>
      </c>
      <c r="S940" s="99">
        <v>7.4029999999999996</v>
      </c>
      <c r="T940" s="99">
        <v>28</v>
      </c>
      <c r="U940" s="158"/>
    </row>
    <row r="941" spans="1:21" s="159" customFormat="1" ht="33" thickTop="1" thickBot="1">
      <c r="A941" s="122" t="s">
        <v>228</v>
      </c>
      <c r="B941" s="122" t="s">
        <v>939</v>
      </c>
      <c r="C941" s="101" t="s">
        <v>37</v>
      </c>
      <c r="D941" s="102">
        <v>235.00799999999998</v>
      </c>
      <c r="E941" s="175">
        <f t="shared" si="54"/>
        <v>235.00799999999998</v>
      </c>
      <c r="F941" s="26"/>
      <c r="G941" s="103"/>
      <c r="H941" s="104">
        <f t="shared" si="52"/>
        <v>0</v>
      </c>
      <c r="I941" s="105">
        <f t="shared" si="53"/>
        <v>0</v>
      </c>
      <c r="J941" s="157"/>
      <c r="K941" s="106" t="s">
        <v>7</v>
      </c>
      <c r="L941" s="106" t="s">
        <v>892</v>
      </c>
      <c r="M941" s="106">
        <v>250</v>
      </c>
      <c r="N941" s="106">
        <v>654</v>
      </c>
      <c r="O941" s="106" t="s">
        <v>116</v>
      </c>
      <c r="P941" s="106" t="s">
        <v>117</v>
      </c>
      <c r="Q941" s="106">
        <v>3</v>
      </c>
      <c r="R941" s="106">
        <v>496</v>
      </c>
      <c r="S941" s="106">
        <v>7.8429999999999991</v>
      </c>
      <c r="T941" s="106">
        <v>28</v>
      </c>
      <c r="U941" s="158"/>
    </row>
    <row r="942" spans="1:21" s="159" customFormat="1" ht="26.25" thickTop="1">
      <c r="A942" s="87" t="s">
        <v>933</v>
      </c>
      <c r="B942" s="87" t="s">
        <v>934</v>
      </c>
      <c r="C942" s="88" t="s">
        <v>37</v>
      </c>
      <c r="D942" s="88">
        <v>123.89999999999999</v>
      </c>
      <c r="E942" s="173">
        <f t="shared" si="54"/>
        <v>123.89999999999999</v>
      </c>
      <c r="F942" s="26"/>
      <c r="G942" s="89"/>
      <c r="H942" s="90">
        <f t="shared" si="52"/>
        <v>0</v>
      </c>
      <c r="I942" s="91">
        <f t="shared" si="53"/>
        <v>0</v>
      </c>
      <c r="J942" s="157"/>
      <c r="K942" s="92" t="s">
        <v>7</v>
      </c>
      <c r="L942" s="92" t="s">
        <v>892</v>
      </c>
      <c r="M942" s="92">
        <v>250</v>
      </c>
      <c r="N942" s="92">
        <v>654</v>
      </c>
      <c r="O942" s="92" t="s">
        <v>116</v>
      </c>
      <c r="P942" s="92" t="s">
        <v>117</v>
      </c>
      <c r="Q942" s="92">
        <v>3</v>
      </c>
      <c r="R942" s="92">
        <v>496</v>
      </c>
      <c r="S942" s="92">
        <v>7.8429999999999991</v>
      </c>
      <c r="T942" s="92">
        <v>28</v>
      </c>
      <c r="U942" s="158"/>
    </row>
    <row r="943" spans="1:21" s="159" customFormat="1" ht="25.5">
      <c r="A943" s="87" t="s">
        <v>940</v>
      </c>
      <c r="B943" s="87" t="s">
        <v>941</v>
      </c>
      <c r="C943" s="88" t="s">
        <v>261</v>
      </c>
      <c r="D943" s="88">
        <v>39.359999999999992</v>
      </c>
      <c r="E943" s="180">
        <f t="shared" si="54"/>
        <v>39.359999999999992</v>
      </c>
      <c r="F943" s="26"/>
      <c r="G943" s="89"/>
      <c r="H943" s="90">
        <f t="shared" si="52"/>
        <v>0</v>
      </c>
      <c r="I943" s="91">
        <f t="shared" si="53"/>
        <v>0</v>
      </c>
      <c r="J943" s="157"/>
      <c r="K943" s="92" t="s">
        <v>7</v>
      </c>
      <c r="L943" s="92" t="s">
        <v>892</v>
      </c>
      <c r="M943" s="92">
        <v>250</v>
      </c>
      <c r="N943" s="92">
        <v>654</v>
      </c>
      <c r="O943" s="92" t="s">
        <v>116</v>
      </c>
      <c r="P943" s="92" t="s">
        <v>117</v>
      </c>
      <c r="Q943" s="92">
        <v>3</v>
      </c>
      <c r="R943" s="92">
        <v>496</v>
      </c>
      <c r="S943" s="92">
        <v>7.8429999999999991</v>
      </c>
      <c r="T943" s="92">
        <v>28</v>
      </c>
      <c r="U943" s="158"/>
    </row>
    <row r="944" spans="1:21" s="159" customFormat="1" ht="26.25" thickBot="1">
      <c r="A944" s="94" t="s">
        <v>937</v>
      </c>
      <c r="B944" s="94" t="s">
        <v>938</v>
      </c>
      <c r="C944" s="95" t="s">
        <v>261</v>
      </c>
      <c r="D944" s="95">
        <v>32.387999999999998</v>
      </c>
      <c r="E944" s="181">
        <f t="shared" si="54"/>
        <v>32.387999999999998</v>
      </c>
      <c r="F944" s="26"/>
      <c r="G944" s="96"/>
      <c r="H944" s="97">
        <f t="shared" si="52"/>
        <v>0</v>
      </c>
      <c r="I944" s="98">
        <f t="shared" si="53"/>
        <v>0</v>
      </c>
      <c r="J944" s="157"/>
      <c r="K944" s="99" t="s">
        <v>7</v>
      </c>
      <c r="L944" s="99" t="s">
        <v>892</v>
      </c>
      <c r="M944" s="99">
        <v>250</v>
      </c>
      <c r="N944" s="99">
        <v>654</v>
      </c>
      <c r="O944" s="99" t="s">
        <v>116</v>
      </c>
      <c r="P944" s="99" t="s">
        <v>117</v>
      </c>
      <c r="Q944" s="99">
        <v>3</v>
      </c>
      <c r="R944" s="99">
        <v>496</v>
      </c>
      <c r="S944" s="99">
        <v>7.8429999999999991</v>
      </c>
      <c r="T944" s="99">
        <v>28</v>
      </c>
      <c r="U944" s="158"/>
    </row>
    <row r="945" spans="1:21" s="159" customFormat="1" ht="33" thickTop="1" thickBot="1">
      <c r="A945" s="122" t="s">
        <v>229</v>
      </c>
      <c r="B945" s="122" t="s">
        <v>942</v>
      </c>
      <c r="C945" s="101" t="s">
        <v>37</v>
      </c>
      <c r="D945" s="102">
        <v>245.304</v>
      </c>
      <c r="E945" s="175">
        <f t="shared" si="54"/>
        <v>245.304</v>
      </c>
      <c r="F945" s="26"/>
      <c r="G945" s="103"/>
      <c r="H945" s="104">
        <f t="shared" si="52"/>
        <v>0</v>
      </c>
      <c r="I945" s="105">
        <f t="shared" si="53"/>
        <v>0</v>
      </c>
      <c r="J945" s="157"/>
      <c r="K945" s="106" t="s">
        <v>7</v>
      </c>
      <c r="L945" s="106" t="s">
        <v>892</v>
      </c>
      <c r="M945" s="106">
        <v>300</v>
      </c>
      <c r="N945" s="106">
        <v>654</v>
      </c>
      <c r="O945" s="106" t="s">
        <v>116</v>
      </c>
      <c r="P945" s="106" t="s">
        <v>117</v>
      </c>
      <c r="Q945" s="106">
        <v>3</v>
      </c>
      <c r="R945" s="106">
        <v>496</v>
      </c>
      <c r="S945" s="106">
        <v>8.2029999999999994</v>
      </c>
      <c r="T945" s="106">
        <v>28</v>
      </c>
      <c r="U945" s="158"/>
    </row>
    <row r="946" spans="1:21" s="159" customFormat="1" ht="26.25" thickTop="1">
      <c r="A946" s="87" t="s">
        <v>933</v>
      </c>
      <c r="B946" s="87" t="s">
        <v>934</v>
      </c>
      <c r="C946" s="88" t="s">
        <v>37</v>
      </c>
      <c r="D946" s="88">
        <v>123.89999999999999</v>
      </c>
      <c r="E946" s="173">
        <f t="shared" si="54"/>
        <v>123.89999999999999</v>
      </c>
      <c r="F946" s="26"/>
      <c r="G946" s="89"/>
      <c r="H946" s="90">
        <f t="shared" si="52"/>
        <v>0</v>
      </c>
      <c r="I946" s="91">
        <f t="shared" si="53"/>
        <v>0</v>
      </c>
      <c r="J946" s="157"/>
      <c r="K946" s="92" t="s">
        <v>7</v>
      </c>
      <c r="L946" s="92" t="s">
        <v>892</v>
      </c>
      <c r="M946" s="92">
        <v>300</v>
      </c>
      <c r="N946" s="92">
        <v>654</v>
      </c>
      <c r="O946" s="92" t="s">
        <v>116</v>
      </c>
      <c r="P946" s="92" t="s">
        <v>117</v>
      </c>
      <c r="Q946" s="92">
        <v>3</v>
      </c>
      <c r="R946" s="92">
        <v>496</v>
      </c>
      <c r="S946" s="92">
        <v>8.2029999999999994</v>
      </c>
      <c r="T946" s="92">
        <v>28</v>
      </c>
      <c r="U946" s="158"/>
    </row>
    <row r="947" spans="1:21" s="159" customFormat="1" ht="25.5">
      <c r="A947" s="87" t="s">
        <v>943</v>
      </c>
      <c r="B947" s="87" t="s">
        <v>944</v>
      </c>
      <c r="C947" s="88" t="s">
        <v>261</v>
      </c>
      <c r="D947" s="88">
        <v>44.508000000000003</v>
      </c>
      <c r="E947" s="180">
        <f t="shared" si="54"/>
        <v>44.508000000000003</v>
      </c>
      <c r="F947" s="26"/>
      <c r="G947" s="89"/>
      <c r="H947" s="90">
        <f t="shared" si="52"/>
        <v>0</v>
      </c>
      <c r="I947" s="91">
        <f t="shared" si="53"/>
        <v>0</v>
      </c>
      <c r="J947" s="157"/>
      <c r="K947" s="92" t="s">
        <v>7</v>
      </c>
      <c r="L947" s="92" t="s">
        <v>892</v>
      </c>
      <c r="M947" s="92">
        <v>300</v>
      </c>
      <c r="N947" s="92">
        <v>654</v>
      </c>
      <c r="O947" s="92" t="s">
        <v>116</v>
      </c>
      <c r="P947" s="92" t="s">
        <v>117</v>
      </c>
      <c r="Q947" s="92">
        <v>3</v>
      </c>
      <c r="R947" s="92">
        <v>496</v>
      </c>
      <c r="S947" s="92">
        <v>8.2029999999999994</v>
      </c>
      <c r="T947" s="92">
        <v>28</v>
      </c>
      <c r="U947" s="158"/>
    </row>
    <row r="948" spans="1:21" s="159" customFormat="1" ht="26.25" thickBot="1">
      <c r="A948" s="94" t="s">
        <v>937</v>
      </c>
      <c r="B948" s="94" t="s">
        <v>938</v>
      </c>
      <c r="C948" s="95" t="s">
        <v>261</v>
      </c>
      <c r="D948" s="95">
        <v>32.387999999999998</v>
      </c>
      <c r="E948" s="181">
        <f t="shared" si="54"/>
        <v>32.387999999999998</v>
      </c>
      <c r="F948" s="26"/>
      <c r="G948" s="96"/>
      <c r="H948" s="97">
        <f t="shared" ref="H948:H990" si="55">IF(G948*E948&gt;0,G948*E948,0)</f>
        <v>0</v>
      </c>
      <c r="I948" s="98">
        <f t="shared" ref="I948:I990" si="56">IF(G948*E948&gt;0,G948*E948,0)*$E$4*1.01</f>
        <v>0</v>
      </c>
      <c r="J948" s="157"/>
      <c r="K948" s="99" t="s">
        <v>7</v>
      </c>
      <c r="L948" s="99" t="s">
        <v>892</v>
      </c>
      <c r="M948" s="99">
        <v>300</v>
      </c>
      <c r="N948" s="99">
        <v>654</v>
      </c>
      <c r="O948" s="99" t="s">
        <v>116</v>
      </c>
      <c r="P948" s="99" t="s">
        <v>117</v>
      </c>
      <c r="Q948" s="99">
        <v>3</v>
      </c>
      <c r="R948" s="99">
        <v>496</v>
      </c>
      <c r="S948" s="99">
        <v>8.2029999999999994</v>
      </c>
      <c r="T948" s="99">
        <v>28</v>
      </c>
      <c r="U948" s="158"/>
    </row>
    <row r="949" spans="1:21" s="159" customFormat="1" ht="33" thickTop="1" thickBot="1">
      <c r="A949" s="122" t="s">
        <v>230</v>
      </c>
      <c r="B949" s="122" t="s">
        <v>945</v>
      </c>
      <c r="C949" s="101" t="s">
        <v>37</v>
      </c>
      <c r="D949" s="102">
        <v>251.01599999999999</v>
      </c>
      <c r="E949" s="175">
        <f t="shared" si="54"/>
        <v>251.01599999999999</v>
      </c>
      <c r="F949" s="26"/>
      <c r="G949" s="103"/>
      <c r="H949" s="104">
        <f t="shared" si="55"/>
        <v>0</v>
      </c>
      <c r="I949" s="105">
        <f t="shared" si="56"/>
        <v>0</v>
      </c>
      <c r="J949" s="157"/>
      <c r="K949" s="106" t="s">
        <v>7</v>
      </c>
      <c r="L949" s="106" t="s">
        <v>892</v>
      </c>
      <c r="M949" s="106">
        <v>400</v>
      </c>
      <c r="N949" s="106">
        <v>654</v>
      </c>
      <c r="O949" s="106" t="s">
        <v>116</v>
      </c>
      <c r="P949" s="106" t="s">
        <v>117</v>
      </c>
      <c r="Q949" s="106">
        <v>3</v>
      </c>
      <c r="R949" s="106">
        <v>496</v>
      </c>
      <c r="S949" s="106">
        <v>8.8269999999999982</v>
      </c>
      <c r="T949" s="106">
        <v>28</v>
      </c>
      <c r="U949" s="158"/>
    </row>
    <row r="950" spans="1:21" s="159" customFormat="1" ht="26.25" thickTop="1">
      <c r="A950" s="87" t="s">
        <v>933</v>
      </c>
      <c r="B950" s="87" t="s">
        <v>934</v>
      </c>
      <c r="C950" s="88" t="s">
        <v>37</v>
      </c>
      <c r="D950" s="88">
        <v>123.89999999999999</v>
      </c>
      <c r="E950" s="173">
        <f t="shared" si="54"/>
        <v>123.89999999999999</v>
      </c>
      <c r="F950" s="26"/>
      <c r="G950" s="89"/>
      <c r="H950" s="90">
        <f t="shared" si="55"/>
        <v>0</v>
      </c>
      <c r="I950" s="91">
        <f t="shared" si="56"/>
        <v>0</v>
      </c>
      <c r="J950" s="157"/>
      <c r="K950" s="92" t="s">
        <v>7</v>
      </c>
      <c r="L950" s="92" t="s">
        <v>892</v>
      </c>
      <c r="M950" s="92">
        <v>400</v>
      </c>
      <c r="N950" s="92">
        <v>654</v>
      </c>
      <c r="O950" s="92" t="s">
        <v>116</v>
      </c>
      <c r="P950" s="92" t="s">
        <v>117</v>
      </c>
      <c r="Q950" s="92">
        <v>3</v>
      </c>
      <c r="R950" s="92">
        <v>496</v>
      </c>
      <c r="S950" s="92">
        <v>8.8269999999999982</v>
      </c>
      <c r="T950" s="92">
        <v>28</v>
      </c>
      <c r="U950" s="158"/>
    </row>
    <row r="951" spans="1:21" s="159" customFormat="1" ht="25.5">
      <c r="A951" s="87" t="s">
        <v>946</v>
      </c>
      <c r="B951" s="87" t="s">
        <v>947</v>
      </c>
      <c r="C951" s="88" t="s">
        <v>261</v>
      </c>
      <c r="D951" s="88">
        <v>47.363999999999997</v>
      </c>
      <c r="E951" s="180">
        <f t="shared" si="54"/>
        <v>47.363999999999997</v>
      </c>
      <c r="F951" s="26"/>
      <c r="G951" s="89"/>
      <c r="H951" s="90">
        <f t="shared" si="55"/>
        <v>0</v>
      </c>
      <c r="I951" s="91">
        <f t="shared" si="56"/>
        <v>0</v>
      </c>
      <c r="J951" s="157"/>
      <c r="K951" s="92" t="s">
        <v>7</v>
      </c>
      <c r="L951" s="92" t="s">
        <v>892</v>
      </c>
      <c r="M951" s="92">
        <v>400</v>
      </c>
      <c r="N951" s="92">
        <v>654</v>
      </c>
      <c r="O951" s="92" t="s">
        <v>116</v>
      </c>
      <c r="P951" s="92" t="s">
        <v>117</v>
      </c>
      <c r="Q951" s="92">
        <v>3</v>
      </c>
      <c r="R951" s="92">
        <v>496</v>
      </c>
      <c r="S951" s="92">
        <v>8.8269999999999982</v>
      </c>
      <c r="T951" s="92">
        <v>28</v>
      </c>
      <c r="U951" s="158"/>
    </row>
    <row r="952" spans="1:21" s="159" customFormat="1" ht="26.25" thickBot="1">
      <c r="A952" s="94" t="s">
        <v>937</v>
      </c>
      <c r="B952" s="94" t="s">
        <v>938</v>
      </c>
      <c r="C952" s="95" t="s">
        <v>261</v>
      </c>
      <c r="D952" s="95">
        <v>32.387999999999998</v>
      </c>
      <c r="E952" s="181">
        <f t="shared" si="54"/>
        <v>32.387999999999998</v>
      </c>
      <c r="F952" s="26"/>
      <c r="G952" s="96"/>
      <c r="H952" s="97">
        <f t="shared" si="55"/>
        <v>0</v>
      </c>
      <c r="I952" s="98">
        <f t="shared" si="56"/>
        <v>0</v>
      </c>
      <c r="J952" s="157"/>
      <c r="K952" s="99" t="s">
        <v>7</v>
      </c>
      <c r="L952" s="99" t="s">
        <v>892</v>
      </c>
      <c r="M952" s="99">
        <v>400</v>
      </c>
      <c r="N952" s="99">
        <v>654</v>
      </c>
      <c r="O952" s="99" t="s">
        <v>116</v>
      </c>
      <c r="P952" s="99" t="s">
        <v>117</v>
      </c>
      <c r="Q952" s="99">
        <v>3</v>
      </c>
      <c r="R952" s="99">
        <v>496</v>
      </c>
      <c r="S952" s="99">
        <v>8.8269999999999982</v>
      </c>
      <c r="T952" s="99">
        <v>28</v>
      </c>
      <c r="U952" s="158"/>
    </row>
    <row r="953" spans="1:21" s="159" customFormat="1" ht="33" thickTop="1" thickBot="1">
      <c r="A953" s="122" t="s">
        <v>231</v>
      </c>
      <c r="B953" s="122" t="s">
        <v>948</v>
      </c>
      <c r="C953" s="101" t="s">
        <v>37</v>
      </c>
      <c r="D953" s="102">
        <v>234.50400000000002</v>
      </c>
      <c r="E953" s="175">
        <f t="shared" si="54"/>
        <v>234.50400000000002</v>
      </c>
      <c r="F953" s="26"/>
      <c r="G953" s="103"/>
      <c r="H953" s="104">
        <f t="shared" si="55"/>
        <v>0</v>
      </c>
      <c r="I953" s="105">
        <f t="shared" si="56"/>
        <v>0</v>
      </c>
      <c r="J953" s="157"/>
      <c r="K953" s="106" t="s">
        <v>7</v>
      </c>
      <c r="L953" s="106" t="s">
        <v>892</v>
      </c>
      <c r="M953" s="106">
        <v>200</v>
      </c>
      <c r="N953" s="106">
        <v>654</v>
      </c>
      <c r="O953" s="106" t="s">
        <v>116</v>
      </c>
      <c r="P953" s="106" t="s">
        <v>117</v>
      </c>
      <c r="Q953" s="106">
        <v>3</v>
      </c>
      <c r="R953" s="106">
        <v>496</v>
      </c>
      <c r="S953" s="106">
        <v>7.4029999999999996</v>
      </c>
      <c r="T953" s="106">
        <v>28</v>
      </c>
      <c r="U953" s="158"/>
    </row>
    <row r="954" spans="1:21" ht="26.25" thickTop="1">
      <c r="A954" s="87" t="s">
        <v>949</v>
      </c>
      <c r="B954" s="87" t="s">
        <v>950</v>
      </c>
      <c r="C954" s="88" t="s">
        <v>37</v>
      </c>
      <c r="D954" s="88">
        <v>123.89999999999999</v>
      </c>
      <c r="E954" s="173">
        <f t="shared" si="54"/>
        <v>123.89999999999999</v>
      </c>
      <c r="F954" s="26"/>
      <c r="G954" s="89"/>
      <c r="H954" s="90">
        <f t="shared" si="55"/>
        <v>0</v>
      </c>
      <c r="I954" s="91">
        <f t="shared" si="56"/>
        <v>0</v>
      </c>
      <c r="J954" s="29"/>
      <c r="K954" s="92" t="s">
        <v>7</v>
      </c>
      <c r="L954" s="92" t="s">
        <v>892</v>
      </c>
      <c r="M954" s="92">
        <v>200</v>
      </c>
      <c r="N954" s="92">
        <v>654</v>
      </c>
      <c r="O954" s="92" t="s">
        <v>116</v>
      </c>
      <c r="P954" s="92" t="s">
        <v>117</v>
      </c>
      <c r="Q954" s="92">
        <v>3</v>
      </c>
      <c r="R954" s="92">
        <v>496</v>
      </c>
      <c r="S954" s="92">
        <v>7.4029999999999996</v>
      </c>
      <c r="T954" s="92">
        <v>28</v>
      </c>
    </row>
    <row r="955" spans="1:21" ht="25.5">
      <c r="A955" s="87" t="s">
        <v>935</v>
      </c>
      <c r="B955" s="87" t="s">
        <v>936</v>
      </c>
      <c r="C955" s="88" t="s">
        <v>261</v>
      </c>
      <c r="D955" s="88">
        <v>39.108000000000004</v>
      </c>
      <c r="E955" s="180">
        <f t="shared" si="54"/>
        <v>39.108000000000004</v>
      </c>
      <c r="F955" s="26"/>
      <c r="G955" s="89"/>
      <c r="H955" s="90">
        <f t="shared" si="55"/>
        <v>0</v>
      </c>
      <c r="I955" s="91">
        <f t="shared" si="56"/>
        <v>0</v>
      </c>
      <c r="J955" s="29"/>
      <c r="K955" s="92" t="s">
        <v>7</v>
      </c>
      <c r="L955" s="92" t="s">
        <v>892</v>
      </c>
      <c r="M955" s="92">
        <v>200</v>
      </c>
      <c r="N955" s="92">
        <v>654</v>
      </c>
      <c r="O955" s="92" t="s">
        <v>116</v>
      </c>
      <c r="P955" s="92" t="s">
        <v>117</v>
      </c>
      <c r="Q955" s="92">
        <v>3</v>
      </c>
      <c r="R955" s="92">
        <v>496</v>
      </c>
      <c r="S955" s="92">
        <v>7.4029999999999996</v>
      </c>
      <c r="T955" s="92">
        <v>28</v>
      </c>
    </row>
    <row r="956" spans="1:21" ht="26.25" thickBot="1">
      <c r="A956" s="94" t="s">
        <v>937</v>
      </c>
      <c r="B956" s="94" t="s">
        <v>938</v>
      </c>
      <c r="C956" s="95" t="s">
        <v>261</v>
      </c>
      <c r="D956" s="95">
        <v>32.387999999999998</v>
      </c>
      <c r="E956" s="181">
        <f t="shared" si="54"/>
        <v>32.387999999999998</v>
      </c>
      <c r="F956" s="26"/>
      <c r="G956" s="96"/>
      <c r="H956" s="97">
        <f t="shared" si="55"/>
        <v>0</v>
      </c>
      <c r="I956" s="98">
        <f t="shared" si="56"/>
        <v>0</v>
      </c>
      <c r="J956" s="29"/>
      <c r="K956" s="99" t="s">
        <v>7</v>
      </c>
      <c r="L956" s="99" t="s">
        <v>892</v>
      </c>
      <c r="M956" s="99">
        <v>200</v>
      </c>
      <c r="N956" s="99">
        <v>654</v>
      </c>
      <c r="O956" s="99" t="s">
        <v>116</v>
      </c>
      <c r="P956" s="99" t="s">
        <v>117</v>
      </c>
      <c r="Q956" s="99">
        <v>3</v>
      </c>
      <c r="R956" s="99">
        <v>496</v>
      </c>
      <c r="S956" s="99">
        <v>7.4029999999999996</v>
      </c>
      <c r="T956" s="99">
        <v>28</v>
      </c>
    </row>
    <row r="957" spans="1:21" ht="33" thickTop="1" thickBot="1">
      <c r="A957" s="122" t="s">
        <v>232</v>
      </c>
      <c r="B957" s="122" t="s">
        <v>951</v>
      </c>
      <c r="C957" s="101" t="s">
        <v>37</v>
      </c>
      <c r="D957" s="102">
        <v>235.00799999999998</v>
      </c>
      <c r="E957" s="175">
        <f t="shared" si="54"/>
        <v>235.00799999999998</v>
      </c>
      <c r="F957" s="26"/>
      <c r="G957" s="103"/>
      <c r="H957" s="104">
        <f t="shared" si="55"/>
        <v>0</v>
      </c>
      <c r="I957" s="105">
        <f t="shared" si="56"/>
        <v>0</v>
      </c>
      <c r="J957" s="29"/>
      <c r="K957" s="106" t="s">
        <v>7</v>
      </c>
      <c r="L957" s="106" t="s">
        <v>892</v>
      </c>
      <c r="M957" s="106">
        <v>250</v>
      </c>
      <c r="N957" s="106">
        <v>654</v>
      </c>
      <c r="O957" s="106" t="s">
        <v>116</v>
      </c>
      <c r="P957" s="106" t="s">
        <v>117</v>
      </c>
      <c r="Q957" s="106">
        <v>3</v>
      </c>
      <c r="R957" s="106">
        <v>496</v>
      </c>
      <c r="S957" s="106">
        <v>7.8429999999999991</v>
      </c>
      <c r="T957" s="106">
        <v>28</v>
      </c>
    </row>
    <row r="958" spans="1:21" ht="26.25" thickTop="1">
      <c r="A958" s="87" t="s">
        <v>949</v>
      </c>
      <c r="B958" s="87" t="s">
        <v>950</v>
      </c>
      <c r="C958" s="88" t="s">
        <v>37</v>
      </c>
      <c r="D958" s="88">
        <v>123.89999999999999</v>
      </c>
      <c r="E958" s="173">
        <f t="shared" si="54"/>
        <v>123.89999999999999</v>
      </c>
      <c r="F958" s="26"/>
      <c r="G958" s="89"/>
      <c r="H958" s="90">
        <f t="shared" si="55"/>
        <v>0</v>
      </c>
      <c r="I958" s="91">
        <f t="shared" si="56"/>
        <v>0</v>
      </c>
      <c r="J958" s="29"/>
      <c r="K958" s="92" t="s">
        <v>7</v>
      </c>
      <c r="L958" s="92" t="s">
        <v>892</v>
      </c>
      <c r="M958" s="92">
        <v>250</v>
      </c>
      <c r="N958" s="92">
        <v>654</v>
      </c>
      <c r="O958" s="92" t="s">
        <v>116</v>
      </c>
      <c r="P958" s="92" t="s">
        <v>117</v>
      </c>
      <c r="Q958" s="92">
        <v>3</v>
      </c>
      <c r="R958" s="92">
        <v>496</v>
      </c>
      <c r="S958" s="92">
        <v>7.8429999999999991</v>
      </c>
      <c r="T958" s="92">
        <v>28</v>
      </c>
    </row>
    <row r="959" spans="1:21" ht="25.5">
      <c r="A959" s="87" t="s">
        <v>940</v>
      </c>
      <c r="B959" s="87" t="s">
        <v>941</v>
      </c>
      <c r="C959" s="88" t="s">
        <v>261</v>
      </c>
      <c r="D959" s="88">
        <v>39.359999999999992</v>
      </c>
      <c r="E959" s="180">
        <f t="shared" si="54"/>
        <v>39.359999999999992</v>
      </c>
      <c r="F959" s="26"/>
      <c r="G959" s="89"/>
      <c r="H959" s="90">
        <f t="shared" si="55"/>
        <v>0</v>
      </c>
      <c r="I959" s="91">
        <f t="shared" si="56"/>
        <v>0</v>
      </c>
      <c r="J959" s="29"/>
      <c r="K959" s="92" t="s">
        <v>7</v>
      </c>
      <c r="L959" s="92" t="s">
        <v>892</v>
      </c>
      <c r="M959" s="92">
        <v>250</v>
      </c>
      <c r="N959" s="92">
        <v>654</v>
      </c>
      <c r="O959" s="92" t="s">
        <v>116</v>
      </c>
      <c r="P959" s="92" t="s">
        <v>117</v>
      </c>
      <c r="Q959" s="92">
        <v>3</v>
      </c>
      <c r="R959" s="92">
        <v>496</v>
      </c>
      <c r="S959" s="92">
        <v>7.8429999999999991</v>
      </c>
      <c r="T959" s="92">
        <v>28</v>
      </c>
    </row>
    <row r="960" spans="1:21" ht="26.25" thickBot="1">
      <c r="A960" s="94" t="s">
        <v>937</v>
      </c>
      <c r="B960" s="94" t="s">
        <v>938</v>
      </c>
      <c r="C960" s="95" t="s">
        <v>261</v>
      </c>
      <c r="D960" s="95">
        <v>32.387999999999998</v>
      </c>
      <c r="E960" s="181">
        <f t="shared" si="54"/>
        <v>32.387999999999998</v>
      </c>
      <c r="F960" s="26"/>
      <c r="G960" s="96"/>
      <c r="H960" s="97">
        <f t="shared" si="55"/>
        <v>0</v>
      </c>
      <c r="I960" s="98">
        <f t="shared" si="56"/>
        <v>0</v>
      </c>
      <c r="J960" s="29"/>
      <c r="K960" s="99" t="s">
        <v>7</v>
      </c>
      <c r="L960" s="99" t="s">
        <v>892</v>
      </c>
      <c r="M960" s="99">
        <v>250</v>
      </c>
      <c r="N960" s="99">
        <v>654</v>
      </c>
      <c r="O960" s="99" t="s">
        <v>116</v>
      </c>
      <c r="P960" s="99" t="s">
        <v>117</v>
      </c>
      <c r="Q960" s="99">
        <v>3</v>
      </c>
      <c r="R960" s="99">
        <v>496</v>
      </c>
      <c r="S960" s="99">
        <v>7.8429999999999991</v>
      </c>
      <c r="T960" s="99">
        <v>28</v>
      </c>
    </row>
    <row r="961" spans="1:20" ht="33" thickTop="1" thickBot="1">
      <c r="A961" s="122" t="s">
        <v>233</v>
      </c>
      <c r="B961" s="122" t="s">
        <v>952</v>
      </c>
      <c r="C961" s="101" t="s">
        <v>37</v>
      </c>
      <c r="D961" s="102">
        <v>245.304</v>
      </c>
      <c r="E961" s="175">
        <f t="shared" si="54"/>
        <v>245.304</v>
      </c>
      <c r="F961" s="26"/>
      <c r="G961" s="103"/>
      <c r="H961" s="104">
        <f t="shared" si="55"/>
        <v>0</v>
      </c>
      <c r="I961" s="105">
        <f t="shared" si="56"/>
        <v>0</v>
      </c>
      <c r="J961" s="29"/>
      <c r="K961" s="106" t="s">
        <v>7</v>
      </c>
      <c r="L961" s="106" t="s">
        <v>892</v>
      </c>
      <c r="M961" s="106">
        <v>300</v>
      </c>
      <c r="N961" s="106">
        <v>654</v>
      </c>
      <c r="O961" s="106" t="s">
        <v>116</v>
      </c>
      <c r="P961" s="106" t="s">
        <v>117</v>
      </c>
      <c r="Q961" s="106">
        <v>3</v>
      </c>
      <c r="R961" s="106">
        <v>496</v>
      </c>
      <c r="S961" s="106">
        <v>8.2029999999999994</v>
      </c>
      <c r="T961" s="106">
        <v>28</v>
      </c>
    </row>
    <row r="962" spans="1:20" ht="26.25" thickTop="1">
      <c r="A962" s="87" t="s">
        <v>949</v>
      </c>
      <c r="B962" s="87" t="s">
        <v>950</v>
      </c>
      <c r="C962" s="88" t="s">
        <v>37</v>
      </c>
      <c r="D962" s="88">
        <v>123.89999999999999</v>
      </c>
      <c r="E962" s="173">
        <f t="shared" si="54"/>
        <v>123.89999999999999</v>
      </c>
      <c r="F962" s="26"/>
      <c r="G962" s="89"/>
      <c r="H962" s="90">
        <f t="shared" si="55"/>
        <v>0</v>
      </c>
      <c r="I962" s="91">
        <f t="shared" si="56"/>
        <v>0</v>
      </c>
      <c r="J962" s="29"/>
      <c r="K962" s="92" t="s">
        <v>7</v>
      </c>
      <c r="L962" s="92" t="s">
        <v>892</v>
      </c>
      <c r="M962" s="92">
        <v>300</v>
      </c>
      <c r="N962" s="92">
        <v>654</v>
      </c>
      <c r="O962" s="92" t="s">
        <v>116</v>
      </c>
      <c r="P962" s="92" t="s">
        <v>117</v>
      </c>
      <c r="Q962" s="92">
        <v>3</v>
      </c>
      <c r="R962" s="92">
        <v>496</v>
      </c>
      <c r="S962" s="92">
        <v>8.2029999999999994</v>
      </c>
      <c r="T962" s="92">
        <v>28</v>
      </c>
    </row>
    <row r="963" spans="1:20" ht="25.5">
      <c r="A963" s="87" t="s">
        <v>943</v>
      </c>
      <c r="B963" s="87" t="s">
        <v>944</v>
      </c>
      <c r="C963" s="88" t="s">
        <v>261</v>
      </c>
      <c r="D963" s="88">
        <v>44.508000000000003</v>
      </c>
      <c r="E963" s="180">
        <f t="shared" ref="E963:E1026" si="57">D963-D963*$E$5</f>
        <v>44.508000000000003</v>
      </c>
      <c r="F963" s="26"/>
      <c r="G963" s="89"/>
      <c r="H963" s="90">
        <f t="shared" si="55"/>
        <v>0</v>
      </c>
      <c r="I963" s="91">
        <f t="shared" si="56"/>
        <v>0</v>
      </c>
      <c r="J963" s="29"/>
      <c r="K963" s="92" t="s">
        <v>7</v>
      </c>
      <c r="L963" s="92" t="s">
        <v>892</v>
      </c>
      <c r="M963" s="92">
        <v>300</v>
      </c>
      <c r="N963" s="92">
        <v>654</v>
      </c>
      <c r="O963" s="92" t="s">
        <v>116</v>
      </c>
      <c r="P963" s="92" t="s">
        <v>117</v>
      </c>
      <c r="Q963" s="92">
        <v>3</v>
      </c>
      <c r="R963" s="92">
        <v>496</v>
      </c>
      <c r="S963" s="92">
        <v>8.2029999999999994</v>
      </c>
      <c r="T963" s="92">
        <v>28</v>
      </c>
    </row>
    <row r="964" spans="1:20" ht="26.25" thickBot="1">
      <c r="A964" s="94" t="s">
        <v>937</v>
      </c>
      <c r="B964" s="94" t="s">
        <v>938</v>
      </c>
      <c r="C964" s="95" t="s">
        <v>261</v>
      </c>
      <c r="D964" s="95">
        <v>32.387999999999998</v>
      </c>
      <c r="E964" s="181">
        <f t="shared" si="57"/>
        <v>32.387999999999998</v>
      </c>
      <c r="F964" s="26"/>
      <c r="G964" s="96"/>
      <c r="H964" s="97">
        <f t="shared" si="55"/>
        <v>0</v>
      </c>
      <c r="I964" s="98">
        <f t="shared" si="56"/>
        <v>0</v>
      </c>
      <c r="J964" s="29"/>
      <c r="K964" s="99" t="s">
        <v>7</v>
      </c>
      <c r="L964" s="99" t="s">
        <v>892</v>
      </c>
      <c r="M964" s="99">
        <v>300</v>
      </c>
      <c r="N964" s="99">
        <v>654</v>
      </c>
      <c r="O964" s="99" t="s">
        <v>116</v>
      </c>
      <c r="P964" s="99" t="s">
        <v>117</v>
      </c>
      <c r="Q964" s="99">
        <v>3</v>
      </c>
      <c r="R964" s="99">
        <v>496</v>
      </c>
      <c r="S964" s="99">
        <v>8.2029999999999994</v>
      </c>
      <c r="T964" s="99">
        <v>28</v>
      </c>
    </row>
    <row r="965" spans="1:20" ht="33" thickTop="1" thickBot="1">
      <c r="A965" s="122" t="s">
        <v>234</v>
      </c>
      <c r="B965" s="122" t="s">
        <v>953</v>
      </c>
      <c r="C965" s="101" t="s">
        <v>37</v>
      </c>
      <c r="D965" s="102">
        <v>251.01599999999999</v>
      </c>
      <c r="E965" s="175">
        <f t="shared" si="57"/>
        <v>251.01599999999999</v>
      </c>
      <c r="F965" s="26"/>
      <c r="G965" s="103"/>
      <c r="H965" s="104">
        <f t="shared" si="55"/>
        <v>0</v>
      </c>
      <c r="I965" s="105">
        <f t="shared" si="56"/>
        <v>0</v>
      </c>
      <c r="J965" s="29"/>
      <c r="K965" s="106" t="s">
        <v>7</v>
      </c>
      <c r="L965" s="106" t="s">
        <v>892</v>
      </c>
      <c r="M965" s="106">
        <v>400</v>
      </c>
      <c r="N965" s="106">
        <v>654</v>
      </c>
      <c r="O965" s="106" t="s">
        <v>116</v>
      </c>
      <c r="P965" s="106" t="s">
        <v>117</v>
      </c>
      <c r="Q965" s="106">
        <v>3</v>
      </c>
      <c r="R965" s="106">
        <v>496</v>
      </c>
      <c r="S965" s="106">
        <v>8.8269999999999982</v>
      </c>
      <c r="T965" s="106">
        <v>28</v>
      </c>
    </row>
    <row r="966" spans="1:20" ht="26.25" thickTop="1">
      <c r="A966" s="87" t="s">
        <v>949</v>
      </c>
      <c r="B966" s="87" t="s">
        <v>950</v>
      </c>
      <c r="C966" s="88" t="s">
        <v>37</v>
      </c>
      <c r="D966" s="88">
        <v>123.89999999999999</v>
      </c>
      <c r="E966" s="173">
        <f t="shared" si="57"/>
        <v>123.89999999999999</v>
      </c>
      <c r="F966" s="26"/>
      <c r="G966" s="89"/>
      <c r="H966" s="90">
        <f t="shared" si="55"/>
        <v>0</v>
      </c>
      <c r="I966" s="91">
        <f t="shared" si="56"/>
        <v>0</v>
      </c>
      <c r="J966" s="29"/>
      <c r="K966" s="92" t="s">
        <v>7</v>
      </c>
      <c r="L966" s="92" t="s">
        <v>892</v>
      </c>
      <c r="M966" s="92">
        <v>400</v>
      </c>
      <c r="N966" s="92">
        <v>654</v>
      </c>
      <c r="O966" s="92" t="s">
        <v>116</v>
      </c>
      <c r="P966" s="92" t="s">
        <v>117</v>
      </c>
      <c r="Q966" s="92">
        <v>3</v>
      </c>
      <c r="R966" s="92">
        <v>496</v>
      </c>
      <c r="S966" s="92">
        <v>8.8269999999999982</v>
      </c>
      <c r="T966" s="92">
        <v>28</v>
      </c>
    </row>
    <row r="967" spans="1:20" ht="25.5">
      <c r="A967" s="87" t="s">
        <v>946</v>
      </c>
      <c r="B967" s="87" t="s">
        <v>947</v>
      </c>
      <c r="C967" s="88" t="s">
        <v>261</v>
      </c>
      <c r="D967" s="88">
        <v>47.363999999999997</v>
      </c>
      <c r="E967" s="180">
        <f t="shared" si="57"/>
        <v>47.363999999999997</v>
      </c>
      <c r="F967" s="26"/>
      <c r="G967" s="89"/>
      <c r="H967" s="90">
        <f t="shared" si="55"/>
        <v>0</v>
      </c>
      <c r="I967" s="91">
        <f t="shared" si="56"/>
        <v>0</v>
      </c>
      <c r="J967" s="29"/>
      <c r="K967" s="92" t="s">
        <v>7</v>
      </c>
      <c r="L967" s="92" t="s">
        <v>892</v>
      </c>
      <c r="M967" s="92">
        <v>400</v>
      </c>
      <c r="N967" s="92">
        <v>654</v>
      </c>
      <c r="O967" s="92" t="s">
        <v>116</v>
      </c>
      <c r="P967" s="92" t="s">
        <v>117</v>
      </c>
      <c r="Q967" s="92">
        <v>3</v>
      </c>
      <c r="R967" s="92">
        <v>496</v>
      </c>
      <c r="S967" s="92">
        <v>8.8269999999999982</v>
      </c>
      <c r="T967" s="92">
        <v>28</v>
      </c>
    </row>
    <row r="968" spans="1:20" ht="26.25" thickBot="1">
      <c r="A968" s="94" t="s">
        <v>937</v>
      </c>
      <c r="B968" s="94" t="s">
        <v>938</v>
      </c>
      <c r="C968" s="95" t="s">
        <v>261</v>
      </c>
      <c r="D968" s="88">
        <v>32.387999999999998</v>
      </c>
      <c r="E968" s="181">
        <f t="shared" si="57"/>
        <v>32.387999999999998</v>
      </c>
      <c r="F968" s="26"/>
      <c r="G968" s="96"/>
      <c r="H968" s="97">
        <f t="shared" si="55"/>
        <v>0</v>
      </c>
      <c r="I968" s="98">
        <f t="shared" si="56"/>
        <v>0</v>
      </c>
      <c r="J968" s="29"/>
      <c r="K968" s="99" t="s">
        <v>7</v>
      </c>
      <c r="L968" s="99" t="s">
        <v>892</v>
      </c>
      <c r="M968" s="99">
        <v>400</v>
      </c>
      <c r="N968" s="99">
        <v>654</v>
      </c>
      <c r="O968" s="99" t="s">
        <v>116</v>
      </c>
      <c r="P968" s="99" t="s">
        <v>117</v>
      </c>
      <c r="Q968" s="99">
        <v>3</v>
      </c>
      <c r="R968" s="99">
        <v>496</v>
      </c>
      <c r="S968" s="99">
        <v>8.8269999999999982</v>
      </c>
      <c r="T968" s="99">
        <v>28</v>
      </c>
    </row>
    <row r="969" spans="1:20" ht="21" thickTop="1" thickBot="1">
      <c r="A969" s="74"/>
      <c r="B969" s="75" t="s">
        <v>954</v>
      </c>
      <c r="C969" s="58"/>
      <c r="D969" s="58"/>
      <c r="E969" s="171"/>
      <c r="F969" s="26"/>
      <c r="G969" s="76"/>
      <c r="H969" s="58"/>
      <c r="I969" s="77"/>
      <c r="J969" s="29"/>
      <c r="K969" s="78"/>
      <c r="L969" s="78"/>
      <c r="M969" s="78"/>
      <c r="N969" s="78"/>
      <c r="O969" s="78"/>
      <c r="P969" s="78"/>
      <c r="Q969" s="78"/>
      <c r="R969" s="78"/>
      <c r="S969" s="78"/>
      <c r="T969" s="78"/>
    </row>
    <row r="970" spans="1:20" ht="17.25" thickTop="1" thickBot="1">
      <c r="A970" s="109" t="s">
        <v>955</v>
      </c>
      <c r="B970" s="109" t="s">
        <v>956</v>
      </c>
      <c r="C970" s="110" t="s">
        <v>261</v>
      </c>
      <c r="D970" s="111">
        <v>241.89600000000002</v>
      </c>
      <c r="E970" s="176">
        <f t="shared" si="57"/>
        <v>241.89600000000002</v>
      </c>
      <c r="F970" s="26"/>
      <c r="G970" s="112"/>
      <c r="H970" s="113">
        <f t="shared" si="55"/>
        <v>0</v>
      </c>
      <c r="I970" s="114">
        <f t="shared" si="56"/>
        <v>0</v>
      </c>
      <c r="J970" s="29"/>
      <c r="K970" s="115" t="s">
        <v>7</v>
      </c>
      <c r="L970" s="115" t="s">
        <v>957</v>
      </c>
      <c r="M970" s="115">
        <v>300</v>
      </c>
      <c r="N970" s="115">
        <v>625</v>
      </c>
      <c r="O970" s="115" t="s">
        <v>114</v>
      </c>
      <c r="P970" s="115" t="s">
        <v>276</v>
      </c>
      <c r="Q970" s="115" t="s">
        <v>276</v>
      </c>
      <c r="R970" s="115">
        <v>489</v>
      </c>
      <c r="S970" s="115">
        <v>9.0399999999999991</v>
      </c>
      <c r="T970" s="115">
        <v>16</v>
      </c>
    </row>
    <row r="971" spans="1:20" ht="33" thickTop="1" thickBot="1">
      <c r="A971" s="117" t="s">
        <v>958</v>
      </c>
      <c r="B971" s="117" t="s">
        <v>959</v>
      </c>
      <c r="C971" s="118" t="s">
        <v>261</v>
      </c>
      <c r="D971" s="119">
        <v>243.98399999999998</v>
      </c>
      <c r="E971" s="177">
        <f t="shared" si="57"/>
        <v>243.98399999999998</v>
      </c>
      <c r="F971" s="26"/>
      <c r="G971" s="143"/>
      <c r="H971" s="144">
        <f t="shared" si="55"/>
        <v>0</v>
      </c>
      <c r="I971" s="145">
        <f t="shared" si="56"/>
        <v>0</v>
      </c>
      <c r="J971" s="29"/>
      <c r="K971" s="120" t="s">
        <v>7</v>
      </c>
      <c r="L971" s="120" t="s">
        <v>957</v>
      </c>
      <c r="M971" s="120">
        <v>300</v>
      </c>
      <c r="N971" s="120">
        <v>625</v>
      </c>
      <c r="O971" s="120" t="s">
        <v>116</v>
      </c>
      <c r="P971" s="120" t="s">
        <v>276</v>
      </c>
      <c r="Q971" s="120" t="s">
        <v>276</v>
      </c>
      <c r="R971" s="120">
        <v>489</v>
      </c>
      <c r="S971" s="120">
        <v>9.0399999999999991</v>
      </c>
      <c r="T971" s="120">
        <v>16</v>
      </c>
    </row>
    <row r="972" spans="1:20" ht="33" thickTop="1" thickBot="1">
      <c r="A972" s="117" t="s">
        <v>960</v>
      </c>
      <c r="B972" s="147" t="s">
        <v>961</v>
      </c>
      <c r="C972" s="118" t="s">
        <v>261</v>
      </c>
      <c r="D972" s="119">
        <v>125.18399999999998</v>
      </c>
      <c r="E972" s="177">
        <f t="shared" si="57"/>
        <v>125.18399999999998</v>
      </c>
      <c r="F972" s="26"/>
      <c r="G972" s="154"/>
      <c r="H972" s="155">
        <f t="shared" si="55"/>
        <v>0</v>
      </c>
      <c r="I972" s="156">
        <f t="shared" si="56"/>
        <v>0</v>
      </c>
      <c r="J972" s="29"/>
      <c r="K972" s="153" t="s">
        <v>7</v>
      </c>
      <c r="L972" s="153" t="s">
        <v>957</v>
      </c>
      <c r="M972" s="153">
        <v>298</v>
      </c>
      <c r="N972" s="153">
        <v>480</v>
      </c>
      <c r="O972" s="153" t="s">
        <v>114</v>
      </c>
      <c r="P972" s="153" t="s">
        <v>276</v>
      </c>
      <c r="Q972" s="153">
        <v>3</v>
      </c>
      <c r="R972" s="153">
        <v>480</v>
      </c>
      <c r="S972" s="153">
        <v>5.7460000000000004</v>
      </c>
      <c r="T972" s="153">
        <v>12</v>
      </c>
    </row>
    <row r="973" spans="1:20" ht="21" thickTop="1" thickBot="1">
      <c r="A973" s="74"/>
      <c r="B973" s="75" t="s">
        <v>962</v>
      </c>
      <c r="C973" s="58"/>
      <c r="D973" s="58"/>
      <c r="E973" s="171"/>
      <c r="F973" s="26"/>
      <c r="G973" s="76"/>
      <c r="H973" s="58"/>
      <c r="I973" s="77"/>
      <c r="J973" s="29"/>
      <c r="K973" s="78"/>
      <c r="L973" s="78"/>
      <c r="M973" s="78"/>
      <c r="N973" s="78"/>
      <c r="O973" s="78"/>
      <c r="P973" s="78"/>
      <c r="Q973" s="78"/>
      <c r="R973" s="78"/>
      <c r="S973" s="78"/>
      <c r="T973" s="78"/>
    </row>
    <row r="974" spans="1:20" ht="48.75" thickTop="1" thickBot="1">
      <c r="A974" s="109" t="s">
        <v>963</v>
      </c>
      <c r="B974" s="160" t="s">
        <v>964</v>
      </c>
      <c r="C974" s="110" t="s">
        <v>261</v>
      </c>
      <c r="D974" s="111">
        <v>222.11999999999998</v>
      </c>
      <c r="E974" s="176">
        <f t="shared" si="57"/>
        <v>222.11999999999998</v>
      </c>
      <c r="F974" s="26"/>
      <c r="G974" s="150"/>
      <c r="H974" s="151">
        <f t="shared" si="55"/>
        <v>0</v>
      </c>
      <c r="I974" s="152">
        <f t="shared" si="56"/>
        <v>0</v>
      </c>
      <c r="J974" s="29"/>
      <c r="K974" s="161" t="s">
        <v>7</v>
      </c>
      <c r="L974" s="161" t="s">
        <v>965</v>
      </c>
      <c r="M974" s="161" t="s">
        <v>966</v>
      </c>
      <c r="N974" s="161">
        <v>127</v>
      </c>
      <c r="O974" s="161" t="s">
        <v>114</v>
      </c>
      <c r="P974" s="161" t="s">
        <v>276</v>
      </c>
      <c r="Q974" s="161" t="s">
        <v>276</v>
      </c>
      <c r="R974" s="161">
        <v>500</v>
      </c>
      <c r="S974" s="161">
        <v>7.5</v>
      </c>
      <c r="T974" s="161">
        <v>30</v>
      </c>
    </row>
    <row r="975" spans="1:20" ht="21" thickTop="1" thickBot="1">
      <c r="A975" s="74"/>
      <c r="B975" s="75" t="s">
        <v>967</v>
      </c>
      <c r="C975" s="58"/>
      <c r="D975" s="58"/>
      <c r="E975" s="171"/>
      <c r="F975" s="26"/>
      <c r="G975" s="76"/>
      <c r="H975" s="58"/>
      <c r="I975" s="77"/>
      <c r="J975" s="29"/>
      <c r="K975" s="78"/>
      <c r="L975" s="78"/>
      <c r="M975" s="78"/>
      <c r="N975" s="78"/>
      <c r="O975" s="78"/>
      <c r="P975" s="78"/>
      <c r="Q975" s="78"/>
      <c r="R975" s="78"/>
      <c r="S975" s="78"/>
      <c r="T975" s="78"/>
    </row>
    <row r="976" spans="1:20" ht="33" thickTop="1" thickBot="1">
      <c r="A976" s="108" t="s">
        <v>968</v>
      </c>
      <c r="B976" s="162" t="s">
        <v>969</v>
      </c>
      <c r="C976" s="110" t="s">
        <v>261</v>
      </c>
      <c r="D976" s="111">
        <v>92.736000000000004</v>
      </c>
      <c r="E976" s="176">
        <f t="shared" ref="E976:E977" si="58">D976-D976*$E$5</f>
        <v>92.736000000000004</v>
      </c>
      <c r="F976" s="26"/>
      <c r="G976" s="112"/>
      <c r="H976" s="113">
        <f t="shared" ref="H976:H977" si="59">IF(G976*E976&gt;0,G976*E976,0)</f>
        <v>0</v>
      </c>
      <c r="I976" s="114">
        <f t="shared" ref="I976:I977" si="60">IF(G976*E976&gt;0,G976*E976,0)*$E$4*1.01</f>
        <v>0</v>
      </c>
      <c r="J976" s="29"/>
      <c r="K976" s="115" t="s">
        <v>7</v>
      </c>
      <c r="L976" s="115" t="s">
        <v>970</v>
      </c>
      <c r="M976" s="115" t="s">
        <v>276</v>
      </c>
      <c r="N976" s="115" t="s">
        <v>276</v>
      </c>
      <c r="O976" s="115" t="s">
        <v>257</v>
      </c>
      <c r="P976" s="115" t="s">
        <v>276</v>
      </c>
      <c r="Q976" s="115" t="s">
        <v>276</v>
      </c>
      <c r="R976" s="115" t="s">
        <v>276</v>
      </c>
      <c r="S976" s="115">
        <v>3</v>
      </c>
      <c r="T976" s="115" t="s">
        <v>276</v>
      </c>
    </row>
    <row r="977" spans="1:20" ht="33" thickTop="1" thickBot="1">
      <c r="A977" s="108" t="s">
        <v>971</v>
      </c>
      <c r="B977" s="160" t="s">
        <v>972</v>
      </c>
      <c r="C977" s="110" t="s">
        <v>261</v>
      </c>
      <c r="D977" s="111">
        <v>76.236000000000004</v>
      </c>
      <c r="E977" s="176">
        <f t="shared" si="58"/>
        <v>76.236000000000004</v>
      </c>
      <c r="F977" s="26"/>
      <c r="G977" s="150"/>
      <c r="H977" s="151">
        <f t="shared" si="59"/>
        <v>0</v>
      </c>
      <c r="I977" s="152">
        <f t="shared" si="60"/>
        <v>0</v>
      </c>
      <c r="J977" s="29"/>
      <c r="K977" s="161" t="s">
        <v>7</v>
      </c>
      <c r="L977" s="161" t="s">
        <v>970</v>
      </c>
      <c r="M977" s="161" t="s">
        <v>276</v>
      </c>
      <c r="N977" s="161" t="s">
        <v>276</v>
      </c>
      <c r="O977" s="161" t="s">
        <v>114</v>
      </c>
      <c r="P977" s="161" t="s">
        <v>276</v>
      </c>
      <c r="Q977" s="161" t="s">
        <v>276</v>
      </c>
      <c r="R977" s="161" t="s">
        <v>276</v>
      </c>
      <c r="S977" s="161">
        <v>3</v>
      </c>
      <c r="T977" s="161" t="s">
        <v>276</v>
      </c>
    </row>
    <row r="978" spans="1:20" ht="21" thickTop="1" thickBot="1">
      <c r="A978" s="74"/>
      <c r="B978" s="75" t="s">
        <v>973</v>
      </c>
      <c r="C978" s="58"/>
      <c r="D978" s="58"/>
      <c r="E978" s="171"/>
      <c r="F978" s="26"/>
      <c r="G978" s="76"/>
      <c r="H978" s="58"/>
      <c r="I978" s="77"/>
      <c r="J978" s="29"/>
      <c r="K978" s="78"/>
      <c r="L978" s="78"/>
      <c r="M978" s="78"/>
      <c r="N978" s="78"/>
      <c r="O978" s="78"/>
      <c r="P978" s="78"/>
      <c r="Q978" s="78"/>
      <c r="R978" s="78"/>
      <c r="S978" s="78"/>
      <c r="T978" s="78"/>
    </row>
    <row r="979" spans="1:20" ht="33" thickTop="1" thickBot="1">
      <c r="A979" s="109" t="s">
        <v>974</v>
      </c>
      <c r="B979" s="109" t="s">
        <v>975</v>
      </c>
      <c r="C979" s="110" t="s">
        <v>37</v>
      </c>
      <c r="D979" s="111">
        <v>216.108</v>
      </c>
      <c r="E979" s="176">
        <f t="shared" si="57"/>
        <v>216.108</v>
      </c>
      <c r="F979" s="26"/>
      <c r="G979" s="112"/>
      <c r="H979" s="113">
        <f t="shared" si="55"/>
        <v>0</v>
      </c>
      <c r="I979" s="114">
        <f t="shared" si="56"/>
        <v>0</v>
      </c>
      <c r="J979" s="29"/>
      <c r="K979" s="115" t="s">
        <v>11</v>
      </c>
      <c r="L979" s="115" t="s">
        <v>976</v>
      </c>
      <c r="M979" s="115">
        <v>600</v>
      </c>
      <c r="N979" s="115">
        <v>420</v>
      </c>
      <c r="O979" s="115" t="s">
        <v>116</v>
      </c>
      <c r="P979" s="115" t="s">
        <v>276</v>
      </c>
      <c r="Q979" s="115">
        <v>1</v>
      </c>
      <c r="R979" s="115">
        <v>267</v>
      </c>
      <c r="S979" s="115">
        <v>5.73</v>
      </c>
      <c r="T979" s="115">
        <v>8</v>
      </c>
    </row>
    <row r="980" spans="1:20" ht="33" thickTop="1" thickBot="1">
      <c r="A980" s="117" t="s">
        <v>977</v>
      </c>
      <c r="B980" s="117" t="s">
        <v>978</v>
      </c>
      <c r="C980" s="118" t="s">
        <v>37</v>
      </c>
      <c r="D980" s="119">
        <v>231.108</v>
      </c>
      <c r="E980" s="177">
        <f t="shared" si="57"/>
        <v>231.108</v>
      </c>
      <c r="F980" s="26"/>
      <c r="G980" s="143"/>
      <c r="H980" s="144">
        <f t="shared" si="55"/>
        <v>0</v>
      </c>
      <c r="I980" s="145">
        <f t="shared" si="56"/>
        <v>0</v>
      </c>
      <c r="J980" s="29"/>
      <c r="K980" s="120" t="s">
        <v>11</v>
      </c>
      <c r="L980" s="120" t="s">
        <v>976</v>
      </c>
      <c r="M980" s="120">
        <v>800</v>
      </c>
      <c r="N980" s="120">
        <v>420</v>
      </c>
      <c r="O980" s="120" t="s">
        <v>116</v>
      </c>
      <c r="P980" s="120" t="s">
        <v>276</v>
      </c>
      <c r="Q980" s="120">
        <v>1</v>
      </c>
      <c r="R980" s="120">
        <v>267</v>
      </c>
      <c r="S980" s="120">
        <v>6.6</v>
      </c>
      <c r="T980" s="120">
        <v>8</v>
      </c>
    </row>
    <row r="981" spans="1:20" ht="33" thickTop="1" thickBot="1">
      <c r="A981" s="117" t="s">
        <v>979</v>
      </c>
      <c r="B981" s="117" t="s">
        <v>980</v>
      </c>
      <c r="C981" s="118" t="s">
        <v>37</v>
      </c>
      <c r="D981" s="119">
        <v>238.14</v>
      </c>
      <c r="E981" s="177">
        <f t="shared" si="57"/>
        <v>238.14</v>
      </c>
      <c r="F981" s="26"/>
      <c r="G981" s="143"/>
      <c r="H981" s="144">
        <f t="shared" si="55"/>
        <v>0</v>
      </c>
      <c r="I981" s="145">
        <f t="shared" si="56"/>
        <v>0</v>
      </c>
      <c r="J981" s="29"/>
      <c r="K981" s="120" t="s">
        <v>11</v>
      </c>
      <c r="L981" s="120" t="s">
        <v>976</v>
      </c>
      <c r="M981" s="120">
        <v>900</v>
      </c>
      <c r="N981" s="120">
        <v>420</v>
      </c>
      <c r="O981" s="120" t="s">
        <v>116</v>
      </c>
      <c r="P981" s="120" t="s">
        <v>276</v>
      </c>
      <c r="Q981" s="120">
        <v>1</v>
      </c>
      <c r="R981" s="120">
        <v>267</v>
      </c>
      <c r="S981" s="120">
        <v>7.05</v>
      </c>
      <c r="T981" s="120">
        <v>8</v>
      </c>
    </row>
    <row r="982" spans="1:20" ht="33" thickTop="1" thickBot="1">
      <c r="A982" s="117" t="s">
        <v>981</v>
      </c>
      <c r="B982" s="117" t="s">
        <v>982</v>
      </c>
      <c r="C982" s="118" t="s">
        <v>37</v>
      </c>
      <c r="D982" s="119">
        <v>205.82400000000001</v>
      </c>
      <c r="E982" s="177">
        <f t="shared" si="57"/>
        <v>205.82400000000001</v>
      </c>
      <c r="F982" s="26"/>
      <c r="G982" s="143"/>
      <c r="H982" s="144">
        <f t="shared" si="55"/>
        <v>0</v>
      </c>
      <c r="I982" s="145">
        <f t="shared" si="56"/>
        <v>0</v>
      </c>
      <c r="J982" s="29"/>
      <c r="K982" s="120" t="s">
        <v>11</v>
      </c>
      <c r="L982" s="120" t="s">
        <v>976</v>
      </c>
      <c r="M982" s="120">
        <v>600</v>
      </c>
      <c r="N982" s="120">
        <v>420</v>
      </c>
      <c r="O982" s="120" t="s">
        <v>114</v>
      </c>
      <c r="P982" s="120" t="s">
        <v>276</v>
      </c>
      <c r="Q982" s="120">
        <v>1</v>
      </c>
      <c r="R982" s="120">
        <v>267</v>
      </c>
      <c r="S982" s="120">
        <v>5.73</v>
      </c>
      <c r="T982" s="120">
        <v>8</v>
      </c>
    </row>
    <row r="983" spans="1:20" ht="33" thickTop="1" thickBot="1">
      <c r="A983" s="117" t="s">
        <v>983</v>
      </c>
      <c r="B983" s="117" t="s">
        <v>984</v>
      </c>
      <c r="C983" s="118" t="s">
        <v>37</v>
      </c>
      <c r="D983" s="119">
        <v>220.17599999999999</v>
      </c>
      <c r="E983" s="177">
        <f t="shared" si="57"/>
        <v>220.17599999999999</v>
      </c>
      <c r="F983" s="26"/>
      <c r="G983" s="143"/>
      <c r="H983" s="144">
        <f t="shared" si="55"/>
        <v>0</v>
      </c>
      <c r="I983" s="145">
        <f t="shared" si="56"/>
        <v>0</v>
      </c>
      <c r="J983" s="29"/>
      <c r="K983" s="120" t="s">
        <v>11</v>
      </c>
      <c r="L983" s="120" t="s">
        <v>976</v>
      </c>
      <c r="M983" s="120">
        <v>800</v>
      </c>
      <c r="N983" s="120">
        <v>420</v>
      </c>
      <c r="O983" s="120" t="s">
        <v>114</v>
      </c>
      <c r="P983" s="120" t="s">
        <v>276</v>
      </c>
      <c r="Q983" s="120">
        <v>1</v>
      </c>
      <c r="R983" s="120">
        <v>267</v>
      </c>
      <c r="S983" s="120">
        <v>6.6</v>
      </c>
      <c r="T983" s="120">
        <v>8</v>
      </c>
    </row>
    <row r="984" spans="1:20" ht="33" thickTop="1" thickBot="1">
      <c r="A984" s="117" t="s">
        <v>985</v>
      </c>
      <c r="B984" s="117" t="s">
        <v>986</v>
      </c>
      <c r="C984" s="118" t="s">
        <v>37</v>
      </c>
      <c r="D984" s="119">
        <v>226.77599999999998</v>
      </c>
      <c r="E984" s="177">
        <f t="shared" si="57"/>
        <v>226.77599999999998</v>
      </c>
      <c r="F984" s="26"/>
      <c r="G984" s="143"/>
      <c r="H984" s="144">
        <f t="shared" si="55"/>
        <v>0</v>
      </c>
      <c r="I984" s="145">
        <f t="shared" si="56"/>
        <v>0</v>
      </c>
      <c r="J984" s="29"/>
      <c r="K984" s="120" t="s">
        <v>11</v>
      </c>
      <c r="L984" s="120" t="s">
        <v>976</v>
      </c>
      <c r="M984" s="120">
        <v>900</v>
      </c>
      <c r="N984" s="120">
        <v>420</v>
      </c>
      <c r="O984" s="120" t="s">
        <v>114</v>
      </c>
      <c r="P984" s="120" t="s">
        <v>276</v>
      </c>
      <c r="Q984" s="120">
        <v>1</v>
      </c>
      <c r="R984" s="120">
        <v>267</v>
      </c>
      <c r="S984" s="120">
        <v>7.05</v>
      </c>
      <c r="T984" s="120">
        <v>8</v>
      </c>
    </row>
    <row r="985" spans="1:20" ht="33" thickTop="1" thickBot="1">
      <c r="A985" s="117" t="s">
        <v>987</v>
      </c>
      <c r="B985" s="117" t="s">
        <v>988</v>
      </c>
      <c r="C985" s="118" t="s">
        <v>37</v>
      </c>
      <c r="D985" s="119">
        <v>263.21999999999997</v>
      </c>
      <c r="E985" s="177">
        <f t="shared" si="57"/>
        <v>263.21999999999997</v>
      </c>
      <c r="F985" s="26"/>
      <c r="G985" s="143"/>
      <c r="H985" s="144">
        <f t="shared" si="55"/>
        <v>0</v>
      </c>
      <c r="I985" s="145">
        <f t="shared" si="56"/>
        <v>0</v>
      </c>
      <c r="J985" s="29"/>
      <c r="K985" s="120" t="s">
        <v>11</v>
      </c>
      <c r="L985" s="120" t="s">
        <v>976</v>
      </c>
      <c r="M985" s="120">
        <v>600</v>
      </c>
      <c r="N985" s="120">
        <v>605</v>
      </c>
      <c r="O985" s="120" t="s">
        <v>116</v>
      </c>
      <c r="P985" s="120" t="s">
        <v>276</v>
      </c>
      <c r="Q985" s="120">
        <v>2</v>
      </c>
      <c r="R985" s="120">
        <v>267</v>
      </c>
      <c r="S985" s="120">
        <v>8.14</v>
      </c>
      <c r="T985" s="120">
        <v>8</v>
      </c>
    </row>
    <row r="986" spans="1:20" ht="33" thickTop="1" thickBot="1">
      <c r="A986" s="117" t="s">
        <v>989</v>
      </c>
      <c r="B986" s="147" t="s">
        <v>990</v>
      </c>
      <c r="C986" s="148" t="s">
        <v>37</v>
      </c>
      <c r="D986" s="149">
        <v>251.43599999999998</v>
      </c>
      <c r="E986" s="182">
        <f t="shared" si="57"/>
        <v>251.43599999999998</v>
      </c>
      <c r="F986" s="26"/>
      <c r="G986" s="154"/>
      <c r="H986" s="155">
        <f t="shared" si="55"/>
        <v>0</v>
      </c>
      <c r="I986" s="156">
        <f t="shared" si="56"/>
        <v>0</v>
      </c>
      <c r="J986" s="29"/>
      <c r="K986" s="153" t="s">
        <v>11</v>
      </c>
      <c r="L986" s="153" t="s">
        <v>976</v>
      </c>
      <c r="M986" s="153">
        <v>600</v>
      </c>
      <c r="N986" s="153">
        <v>605</v>
      </c>
      <c r="O986" s="153" t="s">
        <v>114</v>
      </c>
      <c r="P986" s="153" t="s">
        <v>276</v>
      </c>
      <c r="Q986" s="153">
        <v>2</v>
      </c>
      <c r="R986" s="153">
        <v>267</v>
      </c>
      <c r="S986" s="153">
        <v>8.14</v>
      </c>
      <c r="T986" s="153">
        <v>8</v>
      </c>
    </row>
    <row r="987" spans="1:20" ht="21" thickTop="1" thickBot="1">
      <c r="A987" s="74"/>
      <c r="B987" s="75" t="s">
        <v>991</v>
      </c>
      <c r="C987" s="58"/>
      <c r="D987" s="58"/>
      <c r="E987" s="171"/>
      <c r="F987" s="26"/>
      <c r="G987" s="76"/>
      <c r="H987" s="58"/>
      <c r="I987" s="77"/>
      <c r="J987" s="29"/>
      <c r="K987" s="78"/>
      <c r="L987" s="78"/>
      <c r="M987" s="78"/>
      <c r="N987" s="78"/>
      <c r="O987" s="78"/>
      <c r="P987" s="78"/>
      <c r="Q987" s="78"/>
      <c r="R987" s="78"/>
      <c r="S987" s="78"/>
      <c r="T987" s="78"/>
    </row>
    <row r="988" spans="1:20" ht="48.75" thickTop="1" thickBot="1">
      <c r="A988" s="109" t="s">
        <v>992</v>
      </c>
      <c r="B988" s="109" t="s">
        <v>993</v>
      </c>
      <c r="C988" s="110" t="s">
        <v>37</v>
      </c>
      <c r="D988" s="111">
        <v>375.12</v>
      </c>
      <c r="E988" s="176">
        <f t="shared" si="57"/>
        <v>375.12</v>
      </c>
      <c r="F988" s="26"/>
      <c r="G988" s="112"/>
      <c r="H988" s="113">
        <f t="shared" si="55"/>
        <v>0</v>
      </c>
      <c r="I988" s="114">
        <f t="shared" si="56"/>
        <v>0</v>
      </c>
      <c r="J988" s="29"/>
      <c r="K988" s="115" t="s">
        <v>11</v>
      </c>
      <c r="L988" s="115" t="s">
        <v>994</v>
      </c>
      <c r="M988" s="115">
        <v>270</v>
      </c>
      <c r="N988" s="115" t="s">
        <v>995</v>
      </c>
      <c r="O988" s="115" t="s">
        <v>257</v>
      </c>
      <c r="P988" s="115" t="s">
        <v>115</v>
      </c>
      <c r="Q988" s="115">
        <v>3</v>
      </c>
      <c r="R988" s="115">
        <v>295</v>
      </c>
      <c r="S988" s="115">
        <v>10.018000000000001</v>
      </c>
      <c r="T988" s="115">
        <v>24</v>
      </c>
    </row>
    <row r="989" spans="1:20" ht="48.75" thickTop="1" thickBot="1">
      <c r="A989" s="117" t="s">
        <v>996</v>
      </c>
      <c r="B989" s="117" t="s">
        <v>997</v>
      </c>
      <c r="C989" s="118" t="s">
        <v>37</v>
      </c>
      <c r="D989" s="119">
        <v>355.10399999999998</v>
      </c>
      <c r="E989" s="177">
        <f t="shared" si="57"/>
        <v>355.10399999999998</v>
      </c>
      <c r="F989" s="26"/>
      <c r="G989" s="143"/>
      <c r="H989" s="144">
        <f t="shared" si="55"/>
        <v>0</v>
      </c>
      <c r="I989" s="145">
        <f t="shared" si="56"/>
        <v>0</v>
      </c>
      <c r="J989" s="29"/>
      <c r="K989" s="120" t="s">
        <v>11</v>
      </c>
      <c r="L989" s="120" t="s">
        <v>994</v>
      </c>
      <c r="M989" s="120">
        <v>270</v>
      </c>
      <c r="N989" s="120" t="s">
        <v>995</v>
      </c>
      <c r="O989" s="120" t="s">
        <v>116</v>
      </c>
      <c r="P989" s="120" t="s">
        <v>117</v>
      </c>
      <c r="Q989" s="120">
        <v>3</v>
      </c>
      <c r="R989" s="120">
        <v>295</v>
      </c>
      <c r="S989" s="120">
        <v>10.050000000000001</v>
      </c>
      <c r="T989" s="120">
        <v>24</v>
      </c>
    </row>
    <row r="990" spans="1:20" ht="48.75" thickTop="1" thickBot="1">
      <c r="A990" s="117" t="s">
        <v>998</v>
      </c>
      <c r="B990" s="147" t="s">
        <v>999</v>
      </c>
      <c r="C990" s="148" t="s">
        <v>37</v>
      </c>
      <c r="D990" s="149">
        <v>337.77600000000001</v>
      </c>
      <c r="E990" s="182">
        <f t="shared" si="57"/>
        <v>337.77600000000001</v>
      </c>
      <c r="F990" s="26"/>
      <c r="G990" s="154"/>
      <c r="H990" s="155">
        <f t="shared" si="55"/>
        <v>0</v>
      </c>
      <c r="I990" s="156">
        <f t="shared" si="56"/>
        <v>0</v>
      </c>
      <c r="J990" s="29"/>
      <c r="K990" s="153" t="s">
        <v>11</v>
      </c>
      <c r="L990" s="153" t="s">
        <v>994</v>
      </c>
      <c r="M990" s="153">
        <v>270</v>
      </c>
      <c r="N990" s="153" t="s">
        <v>995</v>
      </c>
      <c r="O990" s="153" t="s">
        <v>114</v>
      </c>
      <c r="P990" s="153" t="s">
        <v>115</v>
      </c>
      <c r="Q990" s="153">
        <v>3</v>
      </c>
      <c r="R990" s="153">
        <v>295</v>
      </c>
      <c r="S990" s="153">
        <v>10.018000000000001</v>
      </c>
      <c r="T990" s="153">
        <v>24</v>
      </c>
    </row>
    <row r="991" spans="1:20" ht="21" thickTop="1" thickBot="1">
      <c r="A991" s="74"/>
      <c r="B991" s="75" t="s">
        <v>1000</v>
      </c>
      <c r="C991" s="58"/>
      <c r="D991" s="58"/>
      <c r="E991" s="171"/>
      <c r="F991" s="26"/>
      <c r="G991" s="76"/>
      <c r="H991" s="58"/>
      <c r="I991" s="77"/>
      <c r="J991" s="29"/>
      <c r="K991" s="78"/>
      <c r="L991" s="78"/>
      <c r="M991" s="78"/>
      <c r="N991" s="78"/>
      <c r="O991" s="78"/>
      <c r="P991" s="78"/>
      <c r="Q991" s="78"/>
      <c r="R991" s="78"/>
      <c r="S991" s="78"/>
      <c r="T991" s="78"/>
    </row>
    <row r="992" spans="1:20" ht="33" thickTop="1" thickBot="1">
      <c r="A992" s="109" t="s">
        <v>1001</v>
      </c>
      <c r="B992" s="109" t="s">
        <v>1002</v>
      </c>
      <c r="C992" s="110" t="s">
        <v>37</v>
      </c>
      <c r="D992" s="111">
        <v>66.899999999999991</v>
      </c>
      <c r="E992" s="176">
        <f t="shared" si="57"/>
        <v>66.899999999999991</v>
      </c>
      <c r="F992" s="26"/>
      <c r="G992" s="112"/>
      <c r="H992" s="113">
        <f t="shared" ref="H992:H1024" si="61">IF(G992*E992&gt;0,G992*E992,0)</f>
        <v>0</v>
      </c>
      <c r="I992" s="114">
        <f t="shared" ref="I992:I1024" si="62">IF(G992*E992&gt;0,G992*E992,0)*$E$4*1.01</f>
        <v>0</v>
      </c>
      <c r="J992" s="29"/>
      <c r="K992" s="115" t="s">
        <v>9</v>
      </c>
      <c r="L992" s="115" t="s">
        <v>1003</v>
      </c>
      <c r="M992" s="115" t="s">
        <v>276</v>
      </c>
      <c r="N992" s="115" t="s">
        <v>1004</v>
      </c>
      <c r="O992" s="115" t="s">
        <v>276</v>
      </c>
      <c r="P992" s="115" t="s">
        <v>276</v>
      </c>
      <c r="Q992" s="115" t="s">
        <v>276</v>
      </c>
      <c r="R992" s="115">
        <v>270</v>
      </c>
      <c r="S992" s="115">
        <v>1.8979999999999999</v>
      </c>
      <c r="T992" s="115" t="s">
        <v>1005</v>
      </c>
    </row>
    <row r="993" spans="1:20" ht="33" thickTop="1" thickBot="1">
      <c r="A993" s="117" t="s">
        <v>1006</v>
      </c>
      <c r="B993" s="117" t="s">
        <v>1007</v>
      </c>
      <c r="C993" s="118" t="s">
        <v>37</v>
      </c>
      <c r="D993" s="119">
        <v>66.899999999999991</v>
      </c>
      <c r="E993" s="177">
        <f t="shared" si="57"/>
        <v>66.899999999999991</v>
      </c>
      <c r="F993" s="26"/>
      <c r="G993" s="143"/>
      <c r="H993" s="144">
        <f t="shared" si="61"/>
        <v>0</v>
      </c>
      <c r="I993" s="145">
        <f t="shared" si="62"/>
        <v>0</v>
      </c>
      <c r="J993" s="29"/>
      <c r="K993" s="120" t="s">
        <v>9</v>
      </c>
      <c r="L993" s="120" t="s">
        <v>1003</v>
      </c>
      <c r="M993" s="120" t="s">
        <v>276</v>
      </c>
      <c r="N993" s="120" t="s">
        <v>1004</v>
      </c>
      <c r="O993" s="120" t="s">
        <v>276</v>
      </c>
      <c r="P993" s="120" t="s">
        <v>276</v>
      </c>
      <c r="Q993" s="120" t="s">
        <v>276</v>
      </c>
      <c r="R993" s="120">
        <v>270</v>
      </c>
      <c r="S993" s="120">
        <v>1.99</v>
      </c>
      <c r="T993" s="120" t="s">
        <v>1008</v>
      </c>
    </row>
    <row r="994" spans="1:20" ht="33" thickTop="1" thickBot="1">
      <c r="A994" s="117" t="s">
        <v>1009</v>
      </c>
      <c r="B994" s="117" t="s">
        <v>1010</v>
      </c>
      <c r="C994" s="118" t="s">
        <v>37</v>
      </c>
      <c r="D994" s="119">
        <v>71.099999999999994</v>
      </c>
      <c r="E994" s="177">
        <f t="shared" si="57"/>
        <v>71.099999999999994</v>
      </c>
      <c r="F994" s="26"/>
      <c r="G994" s="143"/>
      <c r="H994" s="144"/>
      <c r="I994" s="145">
        <f t="shared" si="62"/>
        <v>0</v>
      </c>
      <c r="J994" s="29"/>
      <c r="K994" s="120" t="s">
        <v>9</v>
      </c>
      <c r="L994" s="120" t="s">
        <v>1003</v>
      </c>
      <c r="M994" s="120" t="s">
        <v>276</v>
      </c>
      <c r="N994" s="120" t="s">
        <v>1004</v>
      </c>
      <c r="O994" s="120" t="s">
        <v>276</v>
      </c>
      <c r="P994" s="120" t="s">
        <v>276</v>
      </c>
      <c r="Q994" s="120" t="s">
        <v>276</v>
      </c>
      <c r="R994" s="120">
        <v>270</v>
      </c>
      <c r="S994" s="120">
        <v>2.008</v>
      </c>
      <c r="T994" s="120" t="s">
        <v>1011</v>
      </c>
    </row>
    <row r="995" spans="1:20" ht="33" thickTop="1" thickBot="1">
      <c r="A995" s="117" t="s">
        <v>1012</v>
      </c>
      <c r="B995" s="117" t="s">
        <v>1013</v>
      </c>
      <c r="C995" s="118" t="s">
        <v>37</v>
      </c>
      <c r="D995" s="119">
        <v>71.099999999999994</v>
      </c>
      <c r="E995" s="177">
        <f t="shared" si="57"/>
        <v>71.099999999999994</v>
      </c>
      <c r="F995" s="26"/>
      <c r="G995" s="143"/>
      <c r="H995" s="144">
        <f t="shared" si="61"/>
        <v>0</v>
      </c>
      <c r="I995" s="145">
        <f t="shared" si="62"/>
        <v>0</v>
      </c>
      <c r="J995" s="29"/>
      <c r="K995" s="120" t="s">
        <v>9</v>
      </c>
      <c r="L995" s="120" t="s">
        <v>1003</v>
      </c>
      <c r="M995" s="120" t="s">
        <v>276</v>
      </c>
      <c r="N995" s="120" t="s">
        <v>1004</v>
      </c>
      <c r="O995" s="120" t="s">
        <v>276</v>
      </c>
      <c r="P995" s="120" t="s">
        <v>276</v>
      </c>
      <c r="Q995" s="120" t="s">
        <v>276</v>
      </c>
      <c r="R995" s="120">
        <v>270</v>
      </c>
      <c r="S995" s="120">
        <v>2.1259999999999999</v>
      </c>
      <c r="T995" s="120" t="s">
        <v>1014</v>
      </c>
    </row>
    <row r="996" spans="1:20" ht="33" thickTop="1" thickBot="1">
      <c r="A996" s="117" t="s">
        <v>1015</v>
      </c>
      <c r="B996" s="117" t="s">
        <v>1016</v>
      </c>
      <c r="C996" s="118" t="s">
        <v>37</v>
      </c>
      <c r="D996" s="119">
        <v>66.899999999999991</v>
      </c>
      <c r="E996" s="177">
        <f t="shared" si="57"/>
        <v>66.899999999999991</v>
      </c>
      <c r="F996" s="26"/>
      <c r="G996" s="143"/>
      <c r="H996" s="144">
        <f t="shared" si="61"/>
        <v>0</v>
      </c>
      <c r="I996" s="145">
        <f t="shared" si="62"/>
        <v>0</v>
      </c>
      <c r="J996" s="29"/>
      <c r="K996" s="120" t="s">
        <v>9</v>
      </c>
      <c r="L996" s="120" t="s">
        <v>1003</v>
      </c>
      <c r="M996" s="120" t="s">
        <v>276</v>
      </c>
      <c r="N996" s="120" t="s">
        <v>1017</v>
      </c>
      <c r="O996" s="120" t="s">
        <v>276</v>
      </c>
      <c r="P996" s="120" t="s">
        <v>276</v>
      </c>
      <c r="Q996" s="120" t="s">
        <v>276</v>
      </c>
      <c r="R996" s="120">
        <v>270</v>
      </c>
      <c r="S996" s="120">
        <v>1.9219999999999999</v>
      </c>
      <c r="T996" s="120" t="s">
        <v>1018</v>
      </c>
    </row>
    <row r="997" spans="1:20" ht="33" thickTop="1" thickBot="1">
      <c r="A997" s="117" t="s">
        <v>1019</v>
      </c>
      <c r="B997" s="117" t="s">
        <v>1020</v>
      </c>
      <c r="C997" s="118" t="s">
        <v>37</v>
      </c>
      <c r="D997" s="119">
        <v>66.899999999999991</v>
      </c>
      <c r="E997" s="177">
        <f t="shared" si="57"/>
        <v>66.899999999999991</v>
      </c>
      <c r="F997" s="26"/>
      <c r="G997" s="143"/>
      <c r="H997" s="144">
        <f t="shared" si="61"/>
        <v>0</v>
      </c>
      <c r="I997" s="145">
        <f t="shared" si="62"/>
        <v>0</v>
      </c>
      <c r="J997" s="29"/>
      <c r="K997" s="120" t="s">
        <v>9</v>
      </c>
      <c r="L997" s="120" t="s">
        <v>1003</v>
      </c>
      <c r="M997" s="120" t="s">
        <v>276</v>
      </c>
      <c r="N997" s="120" t="s">
        <v>1017</v>
      </c>
      <c r="O997" s="120" t="s">
        <v>276</v>
      </c>
      <c r="P997" s="120" t="s">
        <v>276</v>
      </c>
      <c r="Q997" s="120" t="s">
        <v>276</v>
      </c>
      <c r="R997" s="120">
        <v>270</v>
      </c>
      <c r="S997" s="120">
        <v>2.0139999999999998</v>
      </c>
      <c r="T997" s="120" t="s">
        <v>1021</v>
      </c>
    </row>
    <row r="998" spans="1:20" ht="33" thickTop="1" thickBot="1">
      <c r="A998" s="117" t="s">
        <v>1022</v>
      </c>
      <c r="B998" s="117" t="s">
        <v>1023</v>
      </c>
      <c r="C998" s="118" t="s">
        <v>37</v>
      </c>
      <c r="D998" s="119">
        <v>71.256</v>
      </c>
      <c r="E998" s="177">
        <f t="shared" si="57"/>
        <v>71.256</v>
      </c>
      <c r="F998" s="26"/>
      <c r="G998" s="143"/>
      <c r="H998" s="144">
        <f t="shared" si="61"/>
        <v>0</v>
      </c>
      <c r="I998" s="145">
        <f t="shared" si="62"/>
        <v>0</v>
      </c>
      <c r="J998" s="29"/>
      <c r="K998" s="120" t="s">
        <v>9</v>
      </c>
      <c r="L998" s="120" t="s">
        <v>1003</v>
      </c>
      <c r="M998" s="120" t="s">
        <v>276</v>
      </c>
      <c r="N998" s="120" t="s">
        <v>1017</v>
      </c>
      <c r="O998" s="120" t="s">
        <v>276</v>
      </c>
      <c r="P998" s="120" t="s">
        <v>276</v>
      </c>
      <c r="Q998" s="120" t="s">
        <v>276</v>
      </c>
      <c r="R998" s="120">
        <v>270</v>
      </c>
      <c r="S998" s="120">
        <v>2.0339999999999998</v>
      </c>
      <c r="T998" s="120" t="s">
        <v>1024</v>
      </c>
    </row>
    <row r="999" spans="1:20" ht="33" thickTop="1" thickBot="1">
      <c r="A999" s="117" t="s">
        <v>1025</v>
      </c>
      <c r="B999" s="117" t="s">
        <v>1026</v>
      </c>
      <c r="C999" s="118" t="s">
        <v>37</v>
      </c>
      <c r="D999" s="119">
        <v>71.256</v>
      </c>
      <c r="E999" s="177">
        <f t="shared" si="57"/>
        <v>71.256</v>
      </c>
      <c r="F999" s="26"/>
      <c r="G999" s="143"/>
      <c r="H999" s="144">
        <f t="shared" si="61"/>
        <v>0</v>
      </c>
      <c r="I999" s="145">
        <f t="shared" si="62"/>
        <v>0</v>
      </c>
      <c r="J999" s="29"/>
      <c r="K999" s="120" t="s">
        <v>9</v>
      </c>
      <c r="L999" s="120" t="s">
        <v>1003</v>
      </c>
      <c r="M999" s="120" t="s">
        <v>276</v>
      </c>
      <c r="N999" s="120" t="s">
        <v>1017</v>
      </c>
      <c r="O999" s="120" t="s">
        <v>276</v>
      </c>
      <c r="P999" s="120" t="s">
        <v>276</v>
      </c>
      <c r="Q999" s="120" t="s">
        <v>276</v>
      </c>
      <c r="R999" s="120">
        <v>270</v>
      </c>
      <c r="S999" s="120">
        <v>2.1459999999999999</v>
      </c>
      <c r="T999" s="120" t="s">
        <v>1027</v>
      </c>
    </row>
    <row r="1000" spans="1:20" ht="33" thickTop="1" thickBot="1">
      <c r="A1000" s="117" t="s">
        <v>1028</v>
      </c>
      <c r="B1000" s="117" t="s">
        <v>1029</v>
      </c>
      <c r="C1000" s="118" t="s">
        <v>37</v>
      </c>
      <c r="D1000" s="119">
        <v>68.94</v>
      </c>
      <c r="E1000" s="177">
        <f t="shared" si="57"/>
        <v>68.94</v>
      </c>
      <c r="F1000" s="26"/>
      <c r="G1000" s="143"/>
      <c r="H1000" s="144">
        <f t="shared" si="61"/>
        <v>0</v>
      </c>
      <c r="I1000" s="145">
        <f t="shared" si="62"/>
        <v>0</v>
      </c>
      <c r="J1000" s="29"/>
      <c r="K1000" s="120" t="s">
        <v>9</v>
      </c>
      <c r="L1000" s="120" t="s">
        <v>1003</v>
      </c>
      <c r="M1000" s="120" t="s">
        <v>276</v>
      </c>
      <c r="N1000" s="120" t="s">
        <v>1030</v>
      </c>
      <c r="O1000" s="120" t="s">
        <v>276</v>
      </c>
      <c r="P1000" s="120" t="s">
        <v>276</v>
      </c>
      <c r="Q1000" s="120" t="s">
        <v>276</v>
      </c>
      <c r="R1000" s="120">
        <v>270</v>
      </c>
      <c r="S1000" s="120">
        <v>2.044</v>
      </c>
      <c r="T1000" s="120" t="s">
        <v>1031</v>
      </c>
    </row>
    <row r="1001" spans="1:20" ht="33" thickTop="1" thickBot="1">
      <c r="A1001" s="117" t="s">
        <v>1032</v>
      </c>
      <c r="B1001" s="117" t="s">
        <v>1033</v>
      </c>
      <c r="C1001" s="118" t="s">
        <v>37</v>
      </c>
      <c r="D1001" s="119">
        <v>68.94</v>
      </c>
      <c r="E1001" s="177">
        <f t="shared" si="57"/>
        <v>68.94</v>
      </c>
      <c r="F1001" s="26"/>
      <c r="G1001" s="143"/>
      <c r="H1001" s="144">
        <f t="shared" si="61"/>
        <v>0</v>
      </c>
      <c r="I1001" s="145">
        <f t="shared" si="62"/>
        <v>0</v>
      </c>
      <c r="J1001" s="29"/>
      <c r="K1001" s="120" t="s">
        <v>9</v>
      </c>
      <c r="L1001" s="120" t="s">
        <v>1003</v>
      </c>
      <c r="M1001" s="120" t="s">
        <v>276</v>
      </c>
      <c r="N1001" s="120" t="s">
        <v>1030</v>
      </c>
      <c r="O1001" s="120" t="s">
        <v>276</v>
      </c>
      <c r="P1001" s="120" t="s">
        <v>276</v>
      </c>
      <c r="Q1001" s="120" t="s">
        <v>276</v>
      </c>
      <c r="R1001" s="120">
        <v>270</v>
      </c>
      <c r="S1001" s="120">
        <v>2.06</v>
      </c>
      <c r="T1001" s="120" t="s">
        <v>1034</v>
      </c>
    </row>
    <row r="1002" spans="1:20" ht="33" thickTop="1" thickBot="1">
      <c r="A1002" s="117" t="s">
        <v>1035</v>
      </c>
      <c r="B1002" s="117" t="s">
        <v>1036</v>
      </c>
      <c r="C1002" s="118" t="s">
        <v>37</v>
      </c>
      <c r="D1002" s="119">
        <v>71.352000000000004</v>
      </c>
      <c r="E1002" s="177">
        <f t="shared" si="57"/>
        <v>71.352000000000004</v>
      </c>
      <c r="F1002" s="26"/>
      <c r="G1002" s="143"/>
      <c r="H1002" s="144">
        <f t="shared" si="61"/>
        <v>0</v>
      </c>
      <c r="I1002" s="145">
        <f t="shared" si="62"/>
        <v>0</v>
      </c>
      <c r="J1002" s="29"/>
      <c r="K1002" s="120" t="s">
        <v>9</v>
      </c>
      <c r="L1002" s="120" t="s">
        <v>1003</v>
      </c>
      <c r="M1002" s="120" t="s">
        <v>276</v>
      </c>
      <c r="N1002" s="120" t="s">
        <v>1030</v>
      </c>
      <c r="O1002" s="120" t="s">
        <v>276</v>
      </c>
      <c r="P1002" s="120" t="s">
        <v>276</v>
      </c>
      <c r="Q1002" s="120" t="s">
        <v>276</v>
      </c>
      <c r="R1002" s="120">
        <v>270</v>
      </c>
      <c r="S1002" s="120">
        <v>2.1680000000000001</v>
      </c>
      <c r="T1002" s="120" t="s">
        <v>1037</v>
      </c>
    </row>
    <row r="1003" spans="1:20" ht="33" thickTop="1" thickBot="1">
      <c r="A1003" s="117" t="s">
        <v>1038</v>
      </c>
      <c r="B1003" s="117" t="s">
        <v>1039</v>
      </c>
      <c r="C1003" s="118" t="s">
        <v>37</v>
      </c>
      <c r="D1003" s="119">
        <v>69.095999999999989</v>
      </c>
      <c r="E1003" s="177">
        <f t="shared" si="57"/>
        <v>69.095999999999989</v>
      </c>
      <c r="F1003" s="26"/>
      <c r="G1003" s="143"/>
      <c r="H1003" s="144">
        <f t="shared" si="61"/>
        <v>0</v>
      </c>
      <c r="I1003" s="145">
        <f t="shared" si="62"/>
        <v>0</v>
      </c>
      <c r="J1003" s="29"/>
      <c r="K1003" s="120" t="s">
        <v>9</v>
      </c>
      <c r="L1003" s="120" t="s">
        <v>1003</v>
      </c>
      <c r="M1003" s="120" t="s">
        <v>276</v>
      </c>
      <c r="N1003" s="120" t="s">
        <v>1040</v>
      </c>
      <c r="O1003" s="120" t="s">
        <v>276</v>
      </c>
      <c r="P1003" s="120" t="s">
        <v>276</v>
      </c>
      <c r="Q1003" s="120" t="s">
        <v>276</v>
      </c>
      <c r="R1003" s="120">
        <v>270</v>
      </c>
      <c r="S1003" s="120">
        <v>2.0699999999999998</v>
      </c>
      <c r="T1003" s="120" t="s">
        <v>1041</v>
      </c>
    </row>
    <row r="1004" spans="1:20" ht="33" thickTop="1" thickBot="1">
      <c r="A1004" s="117" t="s">
        <v>1042</v>
      </c>
      <c r="B1004" s="117" t="s">
        <v>1043</v>
      </c>
      <c r="C1004" s="118" t="s">
        <v>37</v>
      </c>
      <c r="D1004" s="119">
        <v>69.095999999999989</v>
      </c>
      <c r="E1004" s="177">
        <f t="shared" si="57"/>
        <v>69.095999999999989</v>
      </c>
      <c r="F1004" s="26"/>
      <c r="G1004" s="143"/>
      <c r="H1004" s="144">
        <f t="shared" si="61"/>
        <v>0</v>
      </c>
      <c r="I1004" s="145">
        <f t="shared" si="62"/>
        <v>0</v>
      </c>
      <c r="J1004" s="29"/>
      <c r="K1004" s="120" t="s">
        <v>9</v>
      </c>
      <c r="L1004" s="120" t="s">
        <v>1003</v>
      </c>
      <c r="M1004" s="120" t="s">
        <v>276</v>
      </c>
      <c r="N1004" s="120" t="s">
        <v>1040</v>
      </c>
      <c r="O1004" s="120" t="s">
        <v>276</v>
      </c>
      <c r="P1004" s="120" t="s">
        <v>276</v>
      </c>
      <c r="Q1004" s="120" t="s">
        <v>276</v>
      </c>
      <c r="R1004" s="120">
        <v>270</v>
      </c>
      <c r="S1004" s="120">
        <v>2.0779999999999998</v>
      </c>
      <c r="T1004" s="120" t="s">
        <v>1044</v>
      </c>
    </row>
    <row r="1005" spans="1:20" ht="33" thickTop="1" thickBot="1">
      <c r="A1005" s="117" t="s">
        <v>1045</v>
      </c>
      <c r="B1005" s="117" t="s">
        <v>1046</v>
      </c>
      <c r="C1005" s="118" t="s">
        <v>37</v>
      </c>
      <c r="D1005" s="119">
        <v>71.555999999999997</v>
      </c>
      <c r="E1005" s="177">
        <f t="shared" si="57"/>
        <v>71.555999999999997</v>
      </c>
      <c r="F1005" s="26"/>
      <c r="G1005" s="143"/>
      <c r="H1005" s="144">
        <f t="shared" si="61"/>
        <v>0</v>
      </c>
      <c r="I1005" s="145">
        <f t="shared" si="62"/>
        <v>0</v>
      </c>
      <c r="J1005" s="29"/>
      <c r="K1005" s="120" t="s">
        <v>9</v>
      </c>
      <c r="L1005" s="120" t="s">
        <v>1003</v>
      </c>
      <c r="M1005" s="120" t="s">
        <v>276</v>
      </c>
      <c r="N1005" s="120" t="s">
        <v>1040</v>
      </c>
      <c r="O1005" s="120" t="s">
        <v>276</v>
      </c>
      <c r="P1005" s="120" t="s">
        <v>276</v>
      </c>
      <c r="Q1005" s="120" t="s">
        <v>276</v>
      </c>
      <c r="R1005" s="120">
        <v>270</v>
      </c>
      <c r="S1005" s="120">
        <v>2.1960000000000002</v>
      </c>
      <c r="T1005" s="120" t="s">
        <v>1047</v>
      </c>
    </row>
    <row r="1006" spans="1:20" ht="33" thickTop="1" thickBot="1">
      <c r="A1006" s="117" t="s">
        <v>1048</v>
      </c>
      <c r="B1006" s="117" t="s">
        <v>1049</v>
      </c>
      <c r="C1006" s="118" t="s">
        <v>37</v>
      </c>
      <c r="D1006" s="119">
        <v>79.103999999999999</v>
      </c>
      <c r="E1006" s="177">
        <f t="shared" si="57"/>
        <v>79.103999999999999</v>
      </c>
      <c r="F1006" s="26"/>
      <c r="G1006" s="143"/>
      <c r="H1006" s="144">
        <f t="shared" si="61"/>
        <v>0</v>
      </c>
      <c r="I1006" s="145">
        <f t="shared" si="62"/>
        <v>0</v>
      </c>
      <c r="J1006" s="29"/>
      <c r="K1006" s="120" t="s">
        <v>9</v>
      </c>
      <c r="L1006" s="120" t="s">
        <v>1003</v>
      </c>
      <c r="M1006" s="120" t="s">
        <v>276</v>
      </c>
      <c r="N1006" s="120" t="s">
        <v>1040</v>
      </c>
      <c r="O1006" s="120" t="s">
        <v>276</v>
      </c>
      <c r="P1006" s="120" t="s">
        <v>276</v>
      </c>
      <c r="Q1006" s="120" t="s">
        <v>276</v>
      </c>
      <c r="R1006" s="120">
        <v>270</v>
      </c>
      <c r="S1006" s="120">
        <v>2.754</v>
      </c>
      <c r="T1006" s="120" t="s">
        <v>1050</v>
      </c>
    </row>
    <row r="1007" spans="1:20" ht="33" thickTop="1" thickBot="1">
      <c r="A1007" s="117" t="s">
        <v>1051</v>
      </c>
      <c r="B1007" s="117" t="s">
        <v>1052</v>
      </c>
      <c r="C1007" s="118" t="s">
        <v>37</v>
      </c>
      <c r="D1007" s="119">
        <v>73.896000000000001</v>
      </c>
      <c r="E1007" s="177">
        <f t="shared" si="57"/>
        <v>73.896000000000001</v>
      </c>
      <c r="F1007" s="26"/>
      <c r="G1007" s="143"/>
      <c r="H1007" s="144">
        <f t="shared" si="61"/>
        <v>0</v>
      </c>
      <c r="I1007" s="145">
        <f t="shared" si="62"/>
        <v>0</v>
      </c>
      <c r="J1007" s="29"/>
      <c r="K1007" s="120" t="s">
        <v>9</v>
      </c>
      <c r="L1007" s="120" t="s">
        <v>1003</v>
      </c>
      <c r="M1007" s="120" t="s">
        <v>276</v>
      </c>
      <c r="N1007" s="120" t="s">
        <v>1053</v>
      </c>
      <c r="O1007" s="120" t="s">
        <v>276</v>
      </c>
      <c r="P1007" s="120" t="s">
        <v>276</v>
      </c>
      <c r="Q1007" s="120" t="s">
        <v>276</v>
      </c>
      <c r="R1007" s="120">
        <v>270</v>
      </c>
      <c r="S1007" s="120">
        <v>2.1059999999999999</v>
      </c>
      <c r="T1007" s="120" t="s">
        <v>1054</v>
      </c>
    </row>
    <row r="1008" spans="1:20" ht="33" thickTop="1" thickBot="1">
      <c r="A1008" s="117" t="s">
        <v>1055</v>
      </c>
      <c r="B1008" s="117" t="s">
        <v>1056</v>
      </c>
      <c r="C1008" s="118" t="s">
        <v>37</v>
      </c>
      <c r="D1008" s="119">
        <v>76.896000000000001</v>
      </c>
      <c r="E1008" s="177">
        <f t="shared" si="57"/>
        <v>76.896000000000001</v>
      </c>
      <c r="F1008" s="26"/>
      <c r="G1008" s="143"/>
      <c r="H1008" s="144">
        <f t="shared" si="61"/>
        <v>0</v>
      </c>
      <c r="I1008" s="145">
        <f t="shared" si="62"/>
        <v>0</v>
      </c>
      <c r="J1008" s="29"/>
      <c r="K1008" s="120" t="s">
        <v>9</v>
      </c>
      <c r="L1008" s="120" t="s">
        <v>1003</v>
      </c>
      <c r="M1008" s="120" t="s">
        <v>276</v>
      </c>
      <c r="N1008" s="120" t="s">
        <v>1053</v>
      </c>
      <c r="O1008" s="120" t="s">
        <v>276</v>
      </c>
      <c r="P1008" s="120" t="s">
        <v>276</v>
      </c>
      <c r="Q1008" s="120" t="s">
        <v>276</v>
      </c>
      <c r="R1008" s="120">
        <v>270</v>
      </c>
      <c r="S1008" s="120">
        <v>2.2160000000000002</v>
      </c>
      <c r="T1008" s="120" t="s">
        <v>1057</v>
      </c>
    </row>
    <row r="1009" spans="1:20" ht="33" thickTop="1" thickBot="1">
      <c r="A1009" s="117" t="s">
        <v>1058</v>
      </c>
      <c r="B1009" s="117" t="s">
        <v>1059</v>
      </c>
      <c r="C1009" s="118" t="s">
        <v>37</v>
      </c>
      <c r="D1009" s="119">
        <v>93.095999999999989</v>
      </c>
      <c r="E1009" s="177">
        <f t="shared" si="57"/>
        <v>93.095999999999989</v>
      </c>
      <c r="F1009" s="26"/>
      <c r="G1009" s="143"/>
      <c r="H1009" s="144">
        <f t="shared" si="61"/>
        <v>0</v>
      </c>
      <c r="I1009" s="145">
        <f t="shared" si="62"/>
        <v>0</v>
      </c>
      <c r="J1009" s="29"/>
      <c r="K1009" s="120" t="s">
        <v>9</v>
      </c>
      <c r="L1009" s="120" t="s">
        <v>1003</v>
      </c>
      <c r="M1009" s="120" t="s">
        <v>276</v>
      </c>
      <c r="N1009" s="120" t="s">
        <v>1053</v>
      </c>
      <c r="O1009" s="120" t="s">
        <v>276</v>
      </c>
      <c r="P1009" s="120" t="s">
        <v>276</v>
      </c>
      <c r="Q1009" s="120" t="s">
        <v>276</v>
      </c>
      <c r="R1009" s="120">
        <v>270</v>
      </c>
      <c r="S1009" s="120">
        <v>2.7679999999999998</v>
      </c>
      <c r="T1009" s="120" t="s">
        <v>1060</v>
      </c>
    </row>
    <row r="1010" spans="1:20" ht="33" thickTop="1" thickBot="1">
      <c r="A1010" s="117" t="s">
        <v>1061</v>
      </c>
      <c r="B1010" s="117" t="s">
        <v>1062</v>
      </c>
      <c r="C1010" s="118" t="s">
        <v>37</v>
      </c>
      <c r="D1010" s="119">
        <v>77.004000000000005</v>
      </c>
      <c r="E1010" s="177">
        <f t="shared" si="57"/>
        <v>77.004000000000005</v>
      </c>
      <c r="F1010" s="26"/>
      <c r="G1010" s="143"/>
      <c r="H1010" s="144">
        <f t="shared" si="61"/>
        <v>0</v>
      </c>
      <c r="I1010" s="145">
        <f t="shared" si="62"/>
        <v>0</v>
      </c>
      <c r="J1010" s="29"/>
      <c r="K1010" s="120" t="s">
        <v>9</v>
      </c>
      <c r="L1010" s="120" t="s">
        <v>1003</v>
      </c>
      <c r="M1010" s="120" t="s">
        <v>276</v>
      </c>
      <c r="N1010" s="120" t="s">
        <v>1063</v>
      </c>
      <c r="O1010" s="120" t="s">
        <v>276</v>
      </c>
      <c r="P1010" s="120" t="s">
        <v>276</v>
      </c>
      <c r="Q1010" s="120" t="s">
        <v>276</v>
      </c>
      <c r="R1010" s="120">
        <v>270</v>
      </c>
      <c r="S1010" s="120">
        <v>2.1419999999999999</v>
      </c>
      <c r="T1010" s="120" t="s">
        <v>1064</v>
      </c>
    </row>
    <row r="1011" spans="1:20" ht="33" thickTop="1" thickBot="1">
      <c r="A1011" s="117" t="s">
        <v>1065</v>
      </c>
      <c r="B1011" s="117" t="s">
        <v>1066</v>
      </c>
      <c r="C1011" s="118" t="s">
        <v>37</v>
      </c>
      <c r="D1011" s="119">
        <v>79.187999999999988</v>
      </c>
      <c r="E1011" s="177">
        <f t="shared" si="57"/>
        <v>79.187999999999988</v>
      </c>
      <c r="F1011" s="26"/>
      <c r="G1011" s="143"/>
      <c r="H1011" s="144">
        <f t="shared" si="61"/>
        <v>0</v>
      </c>
      <c r="I1011" s="145">
        <f t="shared" si="62"/>
        <v>0</v>
      </c>
      <c r="J1011" s="29"/>
      <c r="K1011" s="120" t="s">
        <v>9</v>
      </c>
      <c r="L1011" s="120" t="s">
        <v>1003</v>
      </c>
      <c r="M1011" s="120" t="s">
        <v>276</v>
      </c>
      <c r="N1011" s="120" t="s">
        <v>1063</v>
      </c>
      <c r="O1011" s="120" t="s">
        <v>276</v>
      </c>
      <c r="P1011" s="120" t="s">
        <v>276</v>
      </c>
      <c r="Q1011" s="120" t="s">
        <v>276</v>
      </c>
      <c r="R1011" s="120">
        <v>270</v>
      </c>
      <c r="S1011" s="120">
        <v>2.2440000000000002</v>
      </c>
      <c r="T1011" s="120" t="s">
        <v>1067</v>
      </c>
    </row>
    <row r="1012" spans="1:20" ht="33" thickTop="1" thickBot="1">
      <c r="A1012" s="117" t="s">
        <v>1068</v>
      </c>
      <c r="B1012" s="117" t="s">
        <v>1069</v>
      </c>
      <c r="C1012" s="118" t="s">
        <v>37</v>
      </c>
      <c r="D1012" s="119">
        <v>93.095999999999989</v>
      </c>
      <c r="E1012" s="177">
        <f t="shared" si="57"/>
        <v>93.095999999999989</v>
      </c>
      <c r="F1012" s="26"/>
      <c r="G1012" s="143"/>
      <c r="H1012" s="144">
        <f t="shared" si="61"/>
        <v>0</v>
      </c>
      <c r="I1012" s="145">
        <f t="shared" si="62"/>
        <v>0</v>
      </c>
      <c r="J1012" s="29"/>
      <c r="K1012" s="120" t="s">
        <v>9</v>
      </c>
      <c r="L1012" s="120" t="s">
        <v>1003</v>
      </c>
      <c r="M1012" s="120" t="s">
        <v>276</v>
      </c>
      <c r="N1012" s="120" t="s">
        <v>1063</v>
      </c>
      <c r="O1012" s="120" t="s">
        <v>276</v>
      </c>
      <c r="P1012" s="120" t="s">
        <v>276</v>
      </c>
      <c r="Q1012" s="120" t="s">
        <v>276</v>
      </c>
      <c r="R1012" s="120">
        <v>270</v>
      </c>
      <c r="S1012" s="120">
        <v>2.778</v>
      </c>
      <c r="T1012" s="120" t="s">
        <v>1070</v>
      </c>
    </row>
    <row r="1013" spans="1:20" ht="33" thickTop="1" thickBot="1">
      <c r="A1013" s="117" t="s">
        <v>1071</v>
      </c>
      <c r="B1013" s="117" t="s">
        <v>1072</v>
      </c>
      <c r="C1013" s="118" t="s">
        <v>37</v>
      </c>
      <c r="D1013" s="119">
        <v>77.004000000000005</v>
      </c>
      <c r="E1013" s="177">
        <f t="shared" si="57"/>
        <v>77.004000000000005</v>
      </c>
      <c r="F1013" s="26"/>
      <c r="G1013" s="143"/>
      <c r="H1013" s="144">
        <f t="shared" si="61"/>
        <v>0</v>
      </c>
      <c r="I1013" s="145">
        <f t="shared" si="62"/>
        <v>0</v>
      </c>
      <c r="J1013" s="29"/>
      <c r="K1013" s="120" t="s">
        <v>9</v>
      </c>
      <c r="L1013" s="120" t="s">
        <v>1003</v>
      </c>
      <c r="M1013" s="120" t="s">
        <v>276</v>
      </c>
      <c r="N1013" s="120" t="s">
        <v>1073</v>
      </c>
      <c r="O1013" s="120" t="s">
        <v>276</v>
      </c>
      <c r="P1013" s="120" t="s">
        <v>276</v>
      </c>
      <c r="Q1013" s="120" t="s">
        <v>276</v>
      </c>
      <c r="R1013" s="120">
        <v>270</v>
      </c>
      <c r="S1013" s="120">
        <v>2.1560000000000001</v>
      </c>
      <c r="T1013" s="120" t="s">
        <v>1074</v>
      </c>
    </row>
    <row r="1014" spans="1:20" ht="33" thickTop="1" thickBot="1">
      <c r="A1014" s="117" t="s">
        <v>1075</v>
      </c>
      <c r="B1014" s="117" t="s">
        <v>1076</v>
      </c>
      <c r="C1014" s="118" t="s">
        <v>37</v>
      </c>
      <c r="D1014" s="119">
        <v>79.187999999999988</v>
      </c>
      <c r="E1014" s="177">
        <f t="shared" si="57"/>
        <v>79.187999999999988</v>
      </c>
      <c r="F1014" s="26"/>
      <c r="G1014" s="143"/>
      <c r="H1014" s="144">
        <f t="shared" si="61"/>
        <v>0</v>
      </c>
      <c r="I1014" s="145">
        <f t="shared" si="62"/>
        <v>0</v>
      </c>
      <c r="J1014" s="29"/>
      <c r="K1014" s="120" t="s">
        <v>9</v>
      </c>
      <c r="L1014" s="120" t="s">
        <v>1003</v>
      </c>
      <c r="M1014" s="120" t="s">
        <v>276</v>
      </c>
      <c r="N1014" s="120" t="s">
        <v>1073</v>
      </c>
      <c r="O1014" s="120" t="s">
        <v>276</v>
      </c>
      <c r="P1014" s="120" t="s">
        <v>276</v>
      </c>
      <c r="Q1014" s="120" t="s">
        <v>276</v>
      </c>
      <c r="R1014" s="120">
        <v>270</v>
      </c>
      <c r="S1014" s="120">
        <v>2.2599999999999998</v>
      </c>
      <c r="T1014" s="120" t="s">
        <v>1077</v>
      </c>
    </row>
    <row r="1015" spans="1:20" ht="33" thickTop="1" thickBot="1">
      <c r="A1015" s="117" t="s">
        <v>1078</v>
      </c>
      <c r="B1015" s="117" t="s">
        <v>1079</v>
      </c>
      <c r="C1015" s="118" t="s">
        <v>37</v>
      </c>
      <c r="D1015" s="119">
        <v>93.095999999999989</v>
      </c>
      <c r="E1015" s="177">
        <f t="shared" si="57"/>
        <v>93.095999999999989</v>
      </c>
      <c r="F1015" s="26"/>
      <c r="G1015" s="143"/>
      <c r="H1015" s="144">
        <f t="shared" si="61"/>
        <v>0</v>
      </c>
      <c r="I1015" s="145">
        <f t="shared" si="62"/>
        <v>0</v>
      </c>
      <c r="J1015" s="29"/>
      <c r="K1015" s="120" t="s">
        <v>9</v>
      </c>
      <c r="L1015" s="120" t="s">
        <v>1003</v>
      </c>
      <c r="M1015" s="120" t="s">
        <v>276</v>
      </c>
      <c r="N1015" s="120" t="s">
        <v>1073</v>
      </c>
      <c r="O1015" s="120" t="s">
        <v>276</v>
      </c>
      <c r="P1015" s="120" t="s">
        <v>276</v>
      </c>
      <c r="Q1015" s="120" t="s">
        <v>276</v>
      </c>
      <c r="R1015" s="120">
        <v>270</v>
      </c>
      <c r="S1015" s="120">
        <v>2.794</v>
      </c>
      <c r="T1015" s="120" t="s">
        <v>1080</v>
      </c>
    </row>
    <row r="1016" spans="1:20" ht="33" thickTop="1" thickBot="1">
      <c r="A1016" s="117" t="s">
        <v>1081</v>
      </c>
      <c r="B1016" s="117" t="s">
        <v>1082</v>
      </c>
      <c r="C1016" s="118" t="s">
        <v>37</v>
      </c>
      <c r="D1016" s="119">
        <v>77.004000000000005</v>
      </c>
      <c r="E1016" s="177">
        <f t="shared" si="57"/>
        <v>77.004000000000005</v>
      </c>
      <c r="F1016" s="26"/>
      <c r="G1016" s="143"/>
      <c r="H1016" s="144">
        <f t="shared" si="61"/>
        <v>0</v>
      </c>
      <c r="I1016" s="145">
        <f t="shared" si="62"/>
        <v>0</v>
      </c>
      <c r="J1016" s="29"/>
      <c r="K1016" s="120" t="s">
        <v>9</v>
      </c>
      <c r="L1016" s="120" t="s">
        <v>1003</v>
      </c>
      <c r="M1016" s="120" t="s">
        <v>276</v>
      </c>
      <c r="N1016" s="120" t="s">
        <v>1083</v>
      </c>
      <c r="O1016" s="120" t="s">
        <v>276</v>
      </c>
      <c r="P1016" s="120" t="s">
        <v>276</v>
      </c>
      <c r="Q1016" s="120" t="s">
        <v>276</v>
      </c>
      <c r="R1016" s="120">
        <v>270</v>
      </c>
      <c r="S1016" s="120">
        <v>2.1720000000000002</v>
      </c>
      <c r="T1016" s="120" t="s">
        <v>1084</v>
      </c>
    </row>
    <row r="1017" spans="1:20" ht="33" thickTop="1" thickBot="1">
      <c r="A1017" s="117" t="s">
        <v>1085</v>
      </c>
      <c r="B1017" s="117" t="s">
        <v>1086</v>
      </c>
      <c r="C1017" s="118" t="s">
        <v>37</v>
      </c>
      <c r="D1017" s="119">
        <v>88.103999999999999</v>
      </c>
      <c r="E1017" s="177">
        <f t="shared" si="57"/>
        <v>88.103999999999999</v>
      </c>
      <c r="F1017" s="26"/>
      <c r="G1017" s="143"/>
      <c r="H1017" s="144">
        <f t="shared" si="61"/>
        <v>0</v>
      </c>
      <c r="I1017" s="145">
        <f t="shared" si="62"/>
        <v>0</v>
      </c>
      <c r="J1017" s="29"/>
      <c r="K1017" s="120" t="s">
        <v>9</v>
      </c>
      <c r="L1017" s="120" t="s">
        <v>1003</v>
      </c>
      <c r="M1017" s="120" t="s">
        <v>276</v>
      </c>
      <c r="N1017" s="120" t="s">
        <v>1083</v>
      </c>
      <c r="O1017" s="120" t="s">
        <v>276</v>
      </c>
      <c r="P1017" s="120" t="s">
        <v>276</v>
      </c>
      <c r="Q1017" s="120" t="s">
        <v>276</v>
      </c>
      <c r="R1017" s="120">
        <v>270</v>
      </c>
      <c r="S1017" s="120">
        <v>2.282</v>
      </c>
      <c r="T1017" s="120" t="s">
        <v>1087</v>
      </c>
    </row>
    <row r="1018" spans="1:20" ht="33" thickTop="1" thickBot="1">
      <c r="A1018" s="117" t="s">
        <v>1088</v>
      </c>
      <c r="B1018" s="117" t="s">
        <v>1089</v>
      </c>
      <c r="C1018" s="118" t="s">
        <v>37</v>
      </c>
      <c r="D1018" s="119">
        <v>93.095999999999989</v>
      </c>
      <c r="E1018" s="177">
        <f t="shared" si="57"/>
        <v>93.095999999999989</v>
      </c>
      <c r="F1018" s="26"/>
      <c r="G1018" s="143"/>
      <c r="H1018" s="144">
        <f t="shared" si="61"/>
        <v>0</v>
      </c>
      <c r="I1018" s="145">
        <f t="shared" si="62"/>
        <v>0</v>
      </c>
      <c r="J1018" s="29"/>
      <c r="K1018" s="120" t="s">
        <v>9</v>
      </c>
      <c r="L1018" s="120" t="s">
        <v>1003</v>
      </c>
      <c r="M1018" s="120" t="s">
        <v>276</v>
      </c>
      <c r="N1018" s="120" t="s">
        <v>1083</v>
      </c>
      <c r="O1018" s="120" t="s">
        <v>276</v>
      </c>
      <c r="P1018" s="120" t="s">
        <v>276</v>
      </c>
      <c r="Q1018" s="120" t="s">
        <v>276</v>
      </c>
      <c r="R1018" s="120">
        <v>270</v>
      </c>
      <c r="S1018" s="120">
        <v>2.8359999999999999</v>
      </c>
      <c r="T1018" s="120" t="s">
        <v>1090</v>
      </c>
    </row>
    <row r="1019" spans="1:20" ht="33" thickTop="1" thickBot="1">
      <c r="A1019" s="117" t="s">
        <v>1091</v>
      </c>
      <c r="B1019" s="117" t="s">
        <v>1092</v>
      </c>
      <c r="C1019" s="118" t="s">
        <v>37</v>
      </c>
      <c r="D1019" s="119">
        <v>3.2519999999999998</v>
      </c>
      <c r="E1019" s="177">
        <f t="shared" si="57"/>
        <v>3.2519999999999998</v>
      </c>
      <c r="F1019" s="26"/>
      <c r="G1019" s="143"/>
      <c r="H1019" s="144">
        <f t="shared" si="61"/>
        <v>0</v>
      </c>
      <c r="I1019" s="145">
        <f t="shared" si="62"/>
        <v>0</v>
      </c>
      <c r="J1019" s="29"/>
      <c r="K1019" s="120" t="s">
        <v>9</v>
      </c>
      <c r="L1019" s="120" t="s">
        <v>1003</v>
      </c>
      <c r="M1019" s="120" t="s">
        <v>276</v>
      </c>
      <c r="N1019" s="120" t="s">
        <v>276</v>
      </c>
      <c r="O1019" s="120" t="s">
        <v>116</v>
      </c>
      <c r="P1019" s="120" t="s">
        <v>276</v>
      </c>
      <c r="Q1019" s="120" t="s">
        <v>276</v>
      </c>
      <c r="R1019" s="120" t="s">
        <v>276</v>
      </c>
      <c r="S1019" s="120">
        <v>0.14000000000000001</v>
      </c>
      <c r="T1019" s="120" t="s">
        <v>276</v>
      </c>
    </row>
    <row r="1020" spans="1:20" ht="33" thickTop="1" thickBot="1">
      <c r="A1020" s="117" t="s">
        <v>1093</v>
      </c>
      <c r="B1020" s="117" t="s">
        <v>1094</v>
      </c>
      <c r="C1020" s="118" t="s">
        <v>37</v>
      </c>
      <c r="D1020" s="119">
        <v>3.2519999999999998</v>
      </c>
      <c r="E1020" s="177">
        <f t="shared" si="57"/>
        <v>3.2519999999999998</v>
      </c>
      <c r="F1020" s="26"/>
      <c r="G1020" s="143"/>
      <c r="H1020" s="144">
        <f t="shared" si="61"/>
        <v>0</v>
      </c>
      <c r="I1020" s="145">
        <f t="shared" si="62"/>
        <v>0</v>
      </c>
      <c r="J1020" s="29"/>
      <c r="K1020" s="120" t="s">
        <v>9</v>
      </c>
      <c r="L1020" s="120" t="s">
        <v>1003</v>
      </c>
      <c r="M1020" s="120" t="s">
        <v>276</v>
      </c>
      <c r="N1020" s="120" t="s">
        <v>276</v>
      </c>
      <c r="O1020" s="120" t="s">
        <v>301</v>
      </c>
      <c r="P1020" s="120" t="s">
        <v>276</v>
      </c>
      <c r="Q1020" s="120" t="s">
        <v>276</v>
      </c>
      <c r="R1020" s="120" t="s">
        <v>276</v>
      </c>
      <c r="S1020" s="120">
        <v>0.14000000000000001</v>
      </c>
      <c r="T1020" s="120" t="s">
        <v>276</v>
      </c>
    </row>
    <row r="1021" spans="1:20" ht="33" thickTop="1" thickBot="1">
      <c r="A1021" s="117" t="s">
        <v>1095</v>
      </c>
      <c r="B1021" s="117" t="s">
        <v>1096</v>
      </c>
      <c r="C1021" s="118" t="s">
        <v>37</v>
      </c>
      <c r="D1021" s="119">
        <v>3.2519999999999998</v>
      </c>
      <c r="E1021" s="177">
        <f t="shared" si="57"/>
        <v>3.2519999999999998</v>
      </c>
      <c r="F1021" s="26"/>
      <c r="G1021" s="143"/>
      <c r="H1021" s="144">
        <f t="shared" si="61"/>
        <v>0</v>
      </c>
      <c r="I1021" s="145">
        <f t="shared" si="62"/>
        <v>0</v>
      </c>
      <c r="J1021" s="29"/>
      <c r="K1021" s="120" t="s">
        <v>9</v>
      </c>
      <c r="L1021" s="120" t="s">
        <v>1003</v>
      </c>
      <c r="M1021" s="120" t="s">
        <v>276</v>
      </c>
      <c r="N1021" s="120" t="s">
        <v>276</v>
      </c>
      <c r="O1021" s="120" t="s">
        <v>455</v>
      </c>
      <c r="P1021" s="120" t="s">
        <v>276</v>
      </c>
      <c r="Q1021" s="120" t="s">
        <v>276</v>
      </c>
      <c r="R1021" s="120" t="s">
        <v>276</v>
      </c>
      <c r="S1021" s="120">
        <v>0.14000000000000001</v>
      </c>
      <c r="T1021" s="120" t="s">
        <v>276</v>
      </c>
    </row>
    <row r="1022" spans="1:20" ht="33" thickTop="1" thickBot="1">
      <c r="A1022" s="117" t="s">
        <v>1097</v>
      </c>
      <c r="B1022" s="117" t="s">
        <v>1098</v>
      </c>
      <c r="C1022" s="118" t="s">
        <v>261</v>
      </c>
      <c r="D1022" s="119">
        <v>4.919999999999999</v>
      </c>
      <c r="E1022" s="177">
        <f t="shared" si="57"/>
        <v>4.919999999999999</v>
      </c>
      <c r="F1022" s="26"/>
      <c r="G1022" s="143"/>
      <c r="H1022" s="144">
        <f t="shared" si="61"/>
        <v>0</v>
      </c>
      <c r="I1022" s="145">
        <f t="shared" si="62"/>
        <v>0</v>
      </c>
      <c r="J1022" s="29"/>
      <c r="K1022" s="120" t="s">
        <v>9</v>
      </c>
      <c r="L1022" s="120" t="s">
        <v>1099</v>
      </c>
      <c r="M1022" s="120" t="s">
        <v>276</v>
      </c>
      <c r="N1022" s="120" t="s">
        <v>276</v>
      </c>
      <c r="O1022" s="120" t="s">
        <v>1100</v>
      </c>
      <c r="P1022" s="120" t="s">
        <v>276</v>
      </c>
      <c r="Q1022" s="120" t="s">
        <v>276</v>
      </c>
      <c r="R1022" s="120" t="s">
        <v>276</v>
      </c>
      <c r="S1022" s="120">
        <v>0.08</v>
      </c>
      <c r="T1022" s="120" t="s">
        <v>276</v>
      </c>
    </row>
    <row r="1023" spans="1:20" ht="33" thickTop="1" thickBot="1">
      <c r="A1023" s="117" t="s">
        <v>1101</v>
      </c>
      <c r="B1023" s="117" t="s">
        <v>1102</v>
      </c>
      <c r="C1023" s="118" t="s">
        <v>37</v>
      </c>
      <c r="D1023" s="119">
        <v>2.988</v>
      </c>
      <c r="E1023" s="177">
        <f t="shared" si="57"/>
        <v>2.988</v>
      </c>
      <c r="F1023" s="26"/>
      <c r="G1023" s="143"/>
      <c r="H1023" s="144">
        <f t="shared" si="61"/>
        <v>0</v>
      </c>
      <c r="I1023" s="145">
        <f t="shared" si="62"/>
        <v>0</v>
      </c>
      <c r="J1023" s="29"/>
      <c r="K1023" s="120" t="s">
        <v>9</v>
      </c>
      <c r="L1023" s="120" t="s">
        <v>1099</v>
      </c>
      <c r="M1023" s="120" t="s">
        <v>276</v>
      </c>
      <c r="N1023" s="120" t="s">
        <v>276</v>
      </c>
      <c r="O1023" s="120" t="s">
        <v>1100</v>
      </c>
      <c r="P1023" s="120" t="s">
        <v>276</v>
      </c>
      <c r="Q1023" s="120" t="s">
        <v>276</v>
      </c>
      <c r="R1023" s="120" t="s">
        <v>276</v>
      </c>
      <c r="S1023" s="120">
        <v>0.128</v>
      </c>
      <c r="T1023" s="120" t="s">
        <v>276</v>
      </c>
    </row>
    <row r="1024" spans="1:20" ht="33" thickTop="1" thickBot="1">
      <c r="A1024" s="147" t="s">
        <v>1103</v>
      </c>
      <c r="B1024" s="147" t="s">
        <v>1104</v>
      </c>
      <c r="C1024" s="148" t="s">
        <v>37</v>
      </c>
      <c r="D1024" s="149">
        <v>3.0119999999999996</v>
      </c>
      <c r="E1024" s="182">
        <f t="shared" si="57"/>
        <v>3.0119999999999996</v>
      </c>
      <c r="F1024" s="26"/>
      <c r="G1024" s="154"/>
      <c r="H1024" s="155">
        <f t="shared" si="61"/>
        <v>0</v>
      </c>
      <c r="I1024" s="156">
        <f t="shared" si="62"/>
        <v>0</v>
      </c>
      <c r="J1024" s="29"/>
      <c r="K1024" s="153" t="s">
        <v>9</v>
      </c>
      <c r="L1024" s="153" t="s">
        <v>1099</v>
      </c>
      <c r="M1024" s="153" t="s">
        <v>276</v>
      </c>
      <c r="N1024" s="153" t="s">
        <v>276</v>
      </c>
      <c r="O1024" s="153" t="s">
        <v>301</v>
      </c>
      <c r="P1024" s="153" t="s">
        <v>276</v>
      </c>
      <c r="Q1024" s="153" t="s">
        <v>276</v>
      </c>
      <c r="R1024" s="153" t="s">
        <v>276</v>
      </c>
      <c r="S1024" s="153">
        <v>1.7999999999999999E-2</v>
      </c>
      <c r="T1024" s="153" t="s">
        <v>276</v>
      </c>
    </row>
    <row r="1025" spans="1:20" ht="21" thickTop="1" thickBot="1">
      <c r="A1025" s="74"/>
      <c r="B1025" s="75" t="s">
        <v>1105</v>
      </c>
      <c r="C1025" s="58"/>
      <c r="D1025" s="58"/>
      <c r="E1025" s="171"/>
      <c r="F1025" s="26"/>
      <c r="G1025" s="76"/>
      <c r="H1025" s="58"/>
      <c r="I1025" s="77"/>
      <c r="J1025" s="29"/>
      <c r="K1025" s="78"/>
      <c r="L1025" s="78"/>
      <c r="M1025" s="78" t="s">
        <v>276</v>
      </c>
      <c r="N1025" s="78" t="s">
        <v>276</v>
      </c>
      <c r="O1025" s="78"/>
      <c r="P1025" s="78"/>
      <c r="Q1025" s="78"/>
      <c r="R1025" s="78"/>
      <c r="S1025" s="78"/>
      <c r="T1025" s="78" t="s">
        <v>276</v>
      </c>
    </row>
    <row r="1026" spans="1:20" ht="33" thickTop="1" thickBot="1">
      <c r="A1026" s="109" t="s">
        <v>1106</v>
      </c>
      <c r="B1026" s="109" t="s">
        <v>1107</v>
      </c>
      <c r="C1026" s="110" t="s">
        <v>37</v>
      </c>
      <c r="D1026" s="111">
        <v>22.416</v>
      </c>
      <c r="E1026" s="176">
        <f t="shared" si="57"/>
        <v>22.416</v>
      </c>
      <c r="F1026" s="26"/>
      <c r="G1026" s="112"/>
      <c r="H1026" s="113">
        <f t="shared" ref="H1026:H1080" si="63">IF(G1026*E1026&gt;0,G1026*E1026,0)</f>
        <v>0</v>
      </c>
      <c r="I1026" s="114">
        <f t="shared" ref="I1026:I1053" si="64">IF(G1026*E1026&gt;0,G1026*E1026,0)*$E$4*1.01</f>
        <v>0</v>
      </c>
      <c r="J1026" s="29"/>
      <c r="K1026" s="115" t="s">
        <v>9</v>
      </c>
      <c r="L1026" s="115" t="s">
        <v>1108</v>
      </c>
      <c r="M1026" s="115" t="s">
        <v>276</v>
      </c>
      <c r="N1026" s="115" t="s">
        <v>1109</v>
      </c>
      <c r="O1026" s="115" t="s">
        <v>1110</v>
      </c>
      <c r="P1026" s="115" t="s">
        <v>276</v>
      </c>
      <c r="Q1026" s="115" t="s">
        <v>276</v>
      </c>
      <c r="R1026" s="115">
        <v>63</v>
      </c>
      <c r="S1026" s="115">
        <v>0.42899999999999999</v>
      </c>
      <c r="T1026" s="115" t="s">
        <v>1111</v>
      </c>
    </row>
    <row r="1027" spans="1:20" ht="33" thickTop="1" thickBot="1">
      <c r="A1027" s="117" t="s">
        <v>1112</v>
      </c>
      <c r="B1027" s="117" t="s">
        <v>1113</v>
      </c>
      <c r="C1027" s="118" t="s">
        <v>37</v>
      </c>
      <c r="D1027" s="119">
        <v>22.416</v>
      </c>
      <c r="E1027" s="177">
        <f t="shared" ref="E1027:E1053" si="65">D1027-D1027*$E$5</f>
        <v>22.416</v>
      </c>
      <c r="F1027" s="26"/>
      <c r="G1027" s="143"/>
      <c r="H1027" s="144">
        <f t="shared" si="63"/>
        <v>0</v>
      </c>
      <c r="I1027" s="145">
        <f t="shared" si="64"/>
        <v>0</v>
      </c>
      <c r="J1027" s="29"/>
      <c r="K1027" s="120" t="s">
        <v>9</v>
      </c>
      <c r="L1027" s="120" t="s">
        <v>1108</v>
      </c>
      <c r="M1027" s="120" t="s">
        <v>276</v>
      </c>
      <c r="N1027" s="120" t="s">
        <v>1109</v>
      </c>
      <c r="O1027" s="120" t="s">
        <v>1110</v>
      </c>
      <c r="P1027" s="120" t="s">
        <v>276</v>
      </c>
      <c r="Q1027" s="120" t="s">
        <v>276</v>
      </c>
      <c r="R1027" s="120">
        <v>63</v>
      </c>
      <c r="S1027" s="120">
        <v>0.44400000000000001</v>
      </c>
      <c r="T1027" s="120" t="s">
        <v>1114</v>
      </c>
    </row>
    <row r="1028" spans="1:20" ht="33" thickTop="1" thickBot="1">
      <c r="A1028" s="117" t="s">
        <v>1115</v>
      </c>
      <c r="B1028" s="117" t="s">
        <v>1116</v>
      </c>
      <c r="C1028" s="118" t="s">
        <v>37</v>
      </c>
      <c r="D1028" s="119">
        <v>22.416</v>
      </c>
      <c r="E1028" s="177">
        <f t="shared" si="65"/>
        <v>22.416</v>
      </c>
      <c r="F1028" s="26"/>
      <c r="G1028" s="143"/>
      <c r="H1028" s="144">
        <f t="shared" si="63"/>
        <v>0</v>
      </c>
      <c r="I1028" s="145">
        <f t="shared" si="64"/>
        <v>0</v>
      </c>
      <c r="J1028" s="29"/>
      <c r="K1028" s="120" t="s">
        <v>9</v>
      </c>
      <c r="L1028" s="120" t="s">
        <v>1108</v>
      </c>
      <c r="M1028" s="120" t="s">
        <v>276</v>
      </c>
      <c r="N1028" s="120" t="s">
        <v>1109</v>
      </c>
      <c r="O1028" s="120" t="s">
        <v>1110</v>
      </c>
      <c r="P1028" s="120" t="s">
        <v>276</v>
      </c>
      <c r="Q1028" s="120" t="s">
        <v>276</v>
      </c>
      <c r="R1028" s="120">
        <v>63</v>
      </c>
      <c r="S1028" s="120">
        <v>0.45400000000000001</v>
      </c>
      <c r="T1028" s="120" t="s">
        <v>1117</v>
      </c>
    </row>
    <row r="1029" spans="1:20" ht="33" thickTop="1" thickBot="1">
      <c r="A1029" s="117" t="s">
        <v>1118</v>
      </c>
      <c r="B1029" s="117" t="s">
        <v>1119</v>
      </c>
      <c r="C1029" s="118" t="s">
        <v>37</v>
      </c>
      <c r="D1029" s="119">
        <v>23.555999999999997</v>
      </c>
      <c r="E1029" s="177">
        <f t="shared" si="65"/>
        <v>23.555999999999997</v>
      </c>
      <c r="F1029" s="26"/>
      <c r="G1029" s="143"/>
      <c r="H1029" s="144">
        <f t="shared" si="63"/>
        <v>0</v>
      </c>
      <c r="I1029" s="145">
        <f t="shared" si="64"/>
        <v>0</v>
      </c>
      <c r="J1029" s="29"/>
      <c r="K1029" s="120" t="s">
        <v>9</v>
      </c>
      <c r="L1029" s="120" t="s">
        <v>1108</v>
      </c>
      <c r="M1029" s="120" t="s">
        <v>276</v>
      </c>
      <c r="N1029" s="120" t="s">
        <v>1109</v>
      </c>
      <c r="O1029" s="120" t="s">
        <v>1110</v>
      </c>
      <c r="P1029" s="120" t="s">
        <v>276</v>
      </c>
      <c r="Q1029" s="120" t="s">
        <v>276</v>
      </c>
      <c r="R1029" s="120">
        <v>63</v>
      </c>
      <c r="S1029" s="120">
        <v>0.46400000000000002</v>
      </c>
      <c r="T1029" s="120" t="s">
        <v>1120</v>
      </c>
    </row>
    <row r="1030" spans="1:20" ht="33" thickTop="1" thickBot="1">
      <c r="A1030" s="117" t="s">
        <v>1121</v>
      </c>
      <c r="B1030" s="117" t="s">
        <v>1122</v>
      </c>
      <c r="C1030" s="118" t="s">
        <v>37</v>
      </c>
      <c r="D1030" s="119">
        <v>23.555999999999997</v>
      </c>
      <c r="E1030" s="177">
        <f t="shared" si="65"/>
        <v>23.555999999999997</v>
      </c>
      <c r="F1030" s="26"/>
      <c r="G1030" s="143"/>
      <c r="H1030" s="144">
        <f t="shared" si="63"/>
        <v>0</v>
      </c>
      <c r="I1030" s="145">
        <f t="shared" si="64"/>
        <v>0</v>
      </c>
      <c r="J1030" s="29"/>
      <c r="K1030" s="120" t="s">
        <v>9</v>
      </c>
      <c r="L1030" s="120" t="s">
        <v>1108</v>
      </c>
      <c r="M1030" s="120" t="s">
        <v>276</v>
      </c>
      <c r="N1030" s="120" t="s">
        <v>1109</v>
      </c>
      <c r="O1030" s="120" t="s">
        <v>1110</v>
      </c>
      <c r="P1030" s="120" t="s">
        <v>276</v>
      </c>
      <c r="Q1030" s="120" t="s">
        <v>276</v>
      </c>
      <c r="R1030" s="120">
        <v>63</v>
      </c>
      <c r="S1030" s="120">
        <v>0.47599999999999998</v>
      </c>
      <c r="T1030" s="120" t="s">
        <v>1123</v>
      </c>
    </row>
    <row r="1031" spans="1:20" ht="33" thickTop="1" thickBot="1">
      <c r="A1031" s="117" t="s">
        <v>1124</v>
      </c>
      <c r="B1031" s="117" t="s">
        <v>1125</v>
      </c>
      <c r="C1031" s="118" t="s">
        <v>37</v>
      </c>
      <c r="D1031" s="119">
        <v>22.416</v>
      </c>
      <c r="E1031" s="177">
        <f t="shared" si="65"/>
        <v>22.416</v>
      </c>
      <c r="F1031" s="26"/>
      <c r="G1031" s="143"/>
      <c r="H1031" s="144">
        <f t="shared" si="63"/>
        <v>0</v>
      </c>
      <c r="I1031" s="145">
        <f t="shared" si="64"/>
        <v>0</v>
      </c>
      <c r="J1031" s="29"/>
      <c r="K1031" s="120" t="s">
        <v>9</v>
      </c>
      <c r="L1031" s="120" t="s">
        <v>1108</v>
      </c>
      <c r="M1031" s="120" t="s">
        <v>276</v>
      </c>
      <c r="N1031" s="120" t="s">
        <v>1109</v>
      </c>
      <c r="O1031" s="120" t="s">
        <v>1126</v>
      </c>
      <c r="P1031" s="120" t="s">
        <v>276</v>
      </c>
      <c r="Q1031" s="120" t="s">
        <v>276</v>
      </c>
      <c r="R1031" s="120">
        <v>63</v>
      </c>
      <c r="S1031" s="120">
        <v>0.42899999999999999</v>
      </c>
      <c r="T1031" s="120" t="s">
        <v>1111</v>
      </c>
    </row>
    <row r="1032" spans="1:20" ht="33" thickTop="1" thickBot="1">
      <c r="A1032" s="117" t="s">
        <v>1127</v>
      </c>
      <c r="B1032" s="117" t="s">
        <v>1128</v>
      </c>
      <c r="C1032" s="118" t="s">
        <v>37</v>
      </c>
      <c r="D1032" s="119">
        <v>22.416</v>
      </c>
      <c r="E1032" s="177">
        <f t="shared" si="65"/>
        <v>22.416</v>
      </c>
      <c r="F1032" s="26"/>
      <c r="G1032" s="143"/>
      <c r="H1032" s="144"/>
      <c r="I1032" s="145">
        <f t="shared" si="64"/>
        <v>0</v>
      </c>
      <c r="J1032" s="29"/>
      <c r="K1032" s="120" t="s">
        <v>9</v>
      </c>
      <c r="L1032" s="120" t="s">
        <v>1108</v>
      </c>
      <c r="M1032" s="120" t="s">
        <v>276</v>
      </c>
      <c r="N1032" s="120" t="s">
        <v>1109</v>
      </c>
      <c r="O1032" s="120" t="s">
        <v>1126</v>
      </c>
      <c r="P1032" s="120" t="s">
        <v>276</v>
      </c>
      <c r="Q1032" s="120" t="s">
        <v>276</v>
      </c>
      <c r="R1032" s="120">
        <v>63</v>
      </c>
      <c r="S1032" s="120">
        <v>0.44400000000000001</v>
      </c>
      <c r="T1032" s="120" t="s">
        <v>1114</v>
      </c>
    </row>
    <row r="1033" spans="1:20" ht="33" thickTop="1" thickBot="1">
      <c r="A1033" s="117" t="s">
        <v>1129</v>
      </c>
      <c r="B1033" s="117" t="s">
        <v>1130</v>
      </c>
      <c r="C1033" s="118" t="s">
        <v>37</v>
      </c>
      <c r="D1033" s="119">
        <v>22.416</v>
      </c>
      <c r="E1033" s="177">
        <f t="shared" si="65"/>
        <v>22.416</v>
      </c>
      <c r="F1033" s="26"/>
      <c r="G1033" s="143"/>
      <c r="H1033" s="144">
        <f t="shared" si="63"/>
        <v>0</v>
      </c>
      <c r="I1033" s="145">
        <f t="shared" si="64"/>
        <v>0</v>
      </c>
      <c r="J1033" s="29"/>
      <c r="K1033" s="120" t="s">
        <v>9</v>
      </c>
      <c r="L1033" s="120" t="s">
        <v>1108</v>
      </c>
      <c r="M1033" s="120" t="s">
        <v>276</v>
      </c>
      <c r="N1033" s="120" t="s">
        <v>1109</v>
      </c>
      <c r="O1033" s="120" t="s">
        <v>1126</v>
      </c>
      <c r="P1033" s="120" t="s">
        <v>276</v>
      </c>
      <c r="Q1033" s="120" t="s">
        <v>276</v>
      </c>
      <c r="R1033" s="120">
        <v>63</v>
      </c>
      <c r="S1033" s="120">
        <v>0.45400000000000001</v>
      </c>
      <c r="T1033" s="120" t="s">
        <v>1117</v>
      </c>
    </row>
    <row r="1034" spans="1:20" ht="33" thickTop="1" thickBot="1">
      <c r="A1034" s="117" t="s">
        <v>1131</v>
      </c>
      <c r="B1034" s="117" t="s">
        <v>1132</v>
      </c>
      <c r="C1034" s="118" t="s">
        <v>37</v>
      </c>
      <c r="D1034" s="119">
        <v>23.555999999999997</v>
      </c>
      <c r="E1034" s="177">
        <f t="shared" si="65"/>
        <v>23.555999999999997</v>
      </c>
      <c r="F1034" s="26"/>
      <c r="G1034" s="143"/>
      <c r="H1034" s="144">
        <f t="shared" si="63"/>
        <v>0</v>
      </c>
      <c r="I1034" s="145">
        <f t="shared" si="64"/>
        <v>0</v>
      </c>
      <c r="J1034" s="29"/>
      <c r="K1034" s="120" t="s">
        <v>9</v>
      </c>
      <c r="L1034" s="120" t="s">
        <v>1108</v>
      </c>
      <c r="M1034" s="120" t="s">
        <v>276</v>
      </c>
      <c r="N1034" s="120" t="s">
        <v>1109</v>
      </c>
      <c r="O1034" s="120" t="s">
        <v>1126</v>
      </c>
      <c r="P1034" s="120" t="s">
        <v>276</v>
      </c>
      <c r="Q1034" s="120" t="s">
        <v>276</v>
      </c>
      <c r="R1034" s="120">
        <v>63</v>
      </c>
      <c r="S1034" s="120">
        <v>0.46400000000000002</v>
      </c>
      <c r="T1034" s="120" t="s">
        <v>1120</v>
      </c>
    </row>
    <row r="1035" spans="1:20" ht="33" thickTop="1" thickBot="1">
      <c r="A1035" s="117" t="s">
        <v>1133</v>
      </c>
      <c r="B1035" s="117" t="s">
        <v>1134</v>
      </c>
      <c r="C1035" s="118" t="s">
        <v>37</v>
      </c>
      <c r="D1035" s="119">
        <v>23.555999999999997</v>
      </c>
      <c r="E1035" s="177">
        <f t="shared" si="65"/>
        <v>23.555999999999997</v>
      </c>
      <c r="F1035" s="26"/>
      <c r="G1035" s="143"/>
      <c r="H1035" s="144">
        <f t="shared" si="63"/>
        <v>0</v>
      </c>
      <c r="I1035" s="145">
        <f t="shared" si="64"/>
        <v>0</v>
      </c>
      <c r="J1035" s="29"/>
      <c r="K1035" s="120" t="s">
        <v>9</v>
      </c>
      <c r="L1035" s="120" t="s">
        <v>1108</v>
      </c>
      <c r="M1035" s="120" t="s">
        <v>276</v>
      </c>
      <c r="N1035" s="120" t="s">
        <v>1109</v>
      </c>
      <c r="O1035" s="120" t="s">
        <v>1126</v>
      </c>
      <c r="P1035" s="120" t="s">
        <v>276</v>
      </c>
      <c r="Q1035" s="120" t="s">
        <v>276</v>
      </c>
      <c r="R1035" s="120">
        <v>63</v>
      </c>
      <c r="S1035" s="120">
        <v>0.47599999999999998</v>
      </c>
      <c r="T1035" s="120" t="s">
        <v>1123</v>
      </c>
    </row>
    <row r="1036" spans="1:20" ht="33" thickTop="1" thickBot="1">
      <c r="A1036" s="117" t="s">
        <v>1135</v>
      </c>
      <c r="B1036" s="117" t="s">
        <v>1136</v>
      </c>
      <c r="C1036" s="118" t="s">
        <v>37</v>
      </c>
      <c r="D1036" s="119">
        <v>22.416</v>
      </c>
      <c r="E1036" s="177">
        <f t="shared" si="65"/>
        <v>22.416</v>
      </c>
      <c r="F1036" s="26"/>
      <c r="G1036" s="143"/>
      <c r="H1036" s="144">
        <f t="shared" si="63"/>
        <v>0</v>
      </c>
      <c r="I1036" s="145">
        <f t="shared" si="64"/>
        <v>0</v>
      </c>
      <c r="J1036" s="29"/>
      <c r="K1036" s="120" t="s">
        <v>9</v>
      </c>
      <c r="L1036" s="120" t="s">
        <v>1108</v>
      </c>
      <c r="M1036" s="120" t="s">
        <v>276</v>
      </c>
      <c r="N1036" s="120" t="s">
        <v>1109</v>
      </c>
      <c r="O1036" s="120" t="s">
        <v>1137</v>
      </c>
      <c r="P1036" s="120" t="s">
        <v>276</v>
      </c>
      <c r="Q1036" s="120" t="s">
        <v>276</v>
      </c>
      <c r="R1036" s="120">
        <v>63</v>
      </c>
      <c r="S1036" s="120">
        <v>0.42899999999999999</v>
      </c>
      <c r="T1036" s="120" t="s">
        <v>1111</v>
      </c>
    </row>
    <row r="1037" spans="1:20" ht="33" thickTop="1" thickBot="1">
      <c r="A1037" s="117" t="s">
        <v>1138</v>
      </c>
      <c r="B1037" s="117" t="s">
        <v>1139</v>
      </c>
      <c r="C1037" s="118" t="s">
        <v>37</v>
      </c>
      <c r="D1037" s="119">
        <v>22.416</v>
      </c>
      <c r="E1037" s="177">
        <f t="shared" si="65"/>
        <v>22.416</v>
      </c>
      <c r="F1037" s="26"/>
      <c r="G1037" s="143"/>
      <c r="H1037" s="144">
        <f t="shared" si="63"/>
        <v>0</v>
      </c>
      <c r="I1037" s="145">
        <f t="shared" si="64"/>
        <v>0</v>
      </c>
      <c r="J1037" s="29"/>
      <c r="K1037" s="120" t="s">
        <v>9</v>
      </c>
      <c r="L1037" s="120" t="s">
        <v>1108</v>
      </c>
      <c r="M1037" s="120" t="s">
        <v>276</v>
      </c>
      <c r="N1037" s="120" t="s">
        <v>1109</v>
      </c>
      <c r="O1037" s="120" t="s">
        <v>1137</v>
      </c>
      <c r="P1037" s="120" t="s">
        <v>276</v>
      </c>
      <c r="Q1037" s="120" t="s">
        <v>276</v>
      </c>
      <c r="R1037" s="120">
        <v>63</v>
      </c>
      <c r="S1037" s="120">
        <v>0.44400000000000001</v>
      </c>
      <c r="T1037" s="120" t="s">
        <v>1114</v>
      </c>
    </row>
    <row r="1038" spans="1:20" ht="33" thickTop="1" thickBot="1">
      <c r="A1038" s="117" t="s">
        <v>1140</v>
      </c>
      <c r="B1038" s="117" t="s">
        <v>1141</v>
      </c>
      <c r="C1038" s="118" t="s">
        <v>37</v>
      </c>
      <c r="D1038" s="119">
        <v>22.416</v>
      </c>
      <c r="E1038" s="177">
        <f t="shared" si="65"/>
        <v>22.416</v>
      </c>
      <c r="F1038" s="26"/>
      <c r="G1038" s="143"/>
      <c r="H1038" s="144">
        <f t="shared" si="63"/>
        <v>0</v>
      </c>
      <c r="I1038" s="145">
        <f t="shared" si="64"/>
        <v>0</v>
      </c>
      <c r="J1038" s="29"/>
      <c r="K1038" s="120" t="s">
        <v>9</v>
      </c>
      <c r="L1038" s="120" t="s">
        <v>1108</v>
      </c>
      <c r="M1038" s="120" t="s">
        <v>276</v>
      </c>
      <c r="N1038" s="120" t="s">
        <v>1109</v>
      </c>
      <c r="O1038" s="120" t="s">
        <v>1137</v>
      </c>
      <c r="P1038" s="120" t="s">
        <v>276</v>
      </c>
      <c r="Q1038" s="120" t="s">
        <v>276</v>
      </c>
      <c r="R1038" s="120">
        <v>63</v>
      </c>
      <c r="S1038" s="120">
        <v>0.45400000000000001</v>
      </c>
      <c r="T1038" s="120" t="s">
        <v>1117</v>
      </c>
    </row>
    <row r="1039" spans="1:20" ht="33" thickTop="1" thickBot="1">
      <c r="A1039" s="117" t="s">
        <v>1142</v>
      </c>
      <c r="B1039" s="117" t="s">
        <v>1143</v>
      </c>
      <c r="C1039" s="118" t="s">
        <v>37</v>
      </c>
      <c r="D1039" s="119">
        <v>23.555999999999997</v>
      </c>
      <c r="E1039" s="177">
        <f t="shared" si="65"/>
        <v>23.555999999999997</v>
      </c>
      <c r="F1039" s="26"/>
      <c r="G1039" s="143"/>
      <c r="H1039" s="144">
        <f t="shared" si="63"/>
        <v>0</v>
      </c>
      <c r="I1039" s="145">
        <f t="shared" si="64"/>
        <v>0</v>
      </c>
      <c r="J1039" s="29"/>
      <c r="K1039" s="120" t="s">
        <v>9</v>
      </c>
      <c r="L1039" s="120" t="s">
        <v>1108</v>
      </c>
      <c r="M1039" s="120" t="s">
        <v>276</v>
      </c>
      <c r="N1039" s="120" t="s">
        <v>1109</v>
      </c>
      <c r="O1039" s="120" t="s">
        <v>1137</v>
      </c>
      <c r="P1039" s="120" t="s">
        <v>276</v>
      </c>
      <c r="Q1039" s="120" t="s">
        <v>276</v>
      </c>
      <c r="R1039" s="120">
        <v>63</v>
      </c>
      <c r="S1039" s="120">
        <v>0.46400000000000002</v>
      </c>
      <c r="T1039" s="120" t="s">
        <v>1120</v>
      </c>
    </row>
    <row r="1040" spans="1:20" ht="33" thickTop="1" thickBot="1">
      <c r="A1040" s="117" t="s">
        <v>1144</v>
      </c>
      <c r="B1040" s="117" t="s">
        <v>1145</v>
      </c>
      <c r="C1040" s="118" t="s">
        <v>37</v>
      </c>
      <c r="D1040" s="119">
        <v>23.555999999999997</v>
      </c>
      <c r="E1040" s="177">
        <f t="shared" si="65"/>
        <v>23.555999999999997</v>
      </c>
      <c r="F1040" s="26"/>
      <c r="G1040" s="143"/>
      <c r="H1040" s="144">
        <f t="shared" si="63"/>
        <v>0</v>
      </c>
      <c r="I1040" s="145">
        <f t="shared" si="64"/>
        <v>0</v>
      </c>
      <c r="J1040" s="29"/>
      <c r="K1040" s="120" t="s">
        <v>9</v>
      </c>
      <c r="L1040" s="120" t="s">
        <v>1108</v>
      </c>
      <c r="M1040" s="120" t="s">
        <v>276</v>
      </c>
      <c r="N1040" s="120" t="s">
        <v>1109</v>
      </c>
      <c r="O1040" s="120" t="s">
        <v>1137</v>
      </c>
      <c r="P1040" s="120" t="s">
        <v>276</v>
      </c>
      <c r="Q1040" s="120" t="s">
        <v>276</v>
      </c>
      <c r="R1040" s="120">
        <v>63</v>
      </c>
      <c r="S1040" s="120">
        <v>0.47599999999999998</v>
      </c>
      <c r="T1040" s="120" t="s">
        <v>1123</v>
      </c>
    </row>
    <row r="1041" spans="1:20" ht="33" thickTop="1" thickBot="1">
      <c r="A1041" s="117" t="s">
        <v>1146</v>
      </c>
      <c r="B1041" s="117" t="s">
        <v>1147</v>
      </c>
      <c r="C1041" s="118" t="s">
        <v>37</v>
      </c>
      <c r="D1041" s="119">
        <v>0</v>
      </c>
      <c r="E1041" s="177">
        <f t="shared" si="65"/>
        <v>0</v>
      </c>
      <c r="F1041" s="26"/>
      <c r="G1041" s="143"/>
      <c r="H1041" s="144">
        <f t="shared" si="63"/>
        <v>0</v>
      </c>
      <c r="I1041" s="145">
        <f t="shared" si="64"/>
        <v>0</v>
      </c>
      <c r="J1041" s="29"/>
      <c r="K1041" s="120" t="s">
        <v>9</v>
      </c>
      <c r="L1041" s="120" t="s">
        <v>1108</v>
      </c>
      <c r="M1041" s="120" t="s">
        <v>276</v>
      </c>
      <c r="N1041" s="120" t="s">
        <v>276</v>
      </c>
      <c r="O1041" s="120" t="s">
        <v>1100</v>
      </c>
      <c r="P1041" s="120" t="s">
        <v>276</v>
      </c>
      <c r="Q1041" s="120" t="s">
        <v>276</v>
      </c>
      <c r="R1041" s="120" t="s">
        <v>276</v>
      </c>
      <c r="S1041" s="120">
        <v>8.9999999999999993E-3</v>
      </c>
      <c r="T1041" s="120" t="s">
        <v>276</v>
      </c>
    </row>
    <row r="1042" spans="1:20" ht="33" thickTop="1" thickBot="1">
      <c r="A1042" s="117" t="s">
        <v>1148</v>
      </c>
      <c r="B1042" s="117" t="s">
        <v>1149</v>
      </c>
      <c r="C1042" s="118" t="s">
        <v>37</v>
      </c>
      <c r="D1042" s="119">
        <v>25.116</v>
      </c>
      <c r="E1042" s="177">
        <f t="shared" si="65"/>
        <v>25.116</v>
      </c>
      <c r="F1042" s="26"/>
      <c r="G1042" s="143"/>
      <c r="H1042" s="144">
        <f t="shared" si="63"/>
        <v>0</v>
      </c>
      <c r="I1042" s="145">
        <f t="shared" si="64"/>
        <v>0</v>
      </c>
      <c r="J1042" s="29"/>
      <c r="K1042" s="120" t="s">
        <v>9</v>
      </c>
      <c r="L1042" s="120" t="s">
        <v>1108</v>
      </c>
      <c r="M1042" s="120" t="s">
        <v>276</v>
      </c>
      <c r="N1042" s="120" t="s">
        <v>1109</v>
      </c>
      <c r="O1042" s="120" t="s">
        <v>1110</v>
      </c>
      <c r="P1042" s="120" t="s">
        <v>276</v>
      </c>
      <c r="Q1042" s="120" t="s">
        <v>276</v>
      </c>
      <c r="R1042" s="120">
        <v>63</v>
      </c>
      <c r="S1042" s="120">
        <v>0.42799999999999999</v>
      </c>
      <c r="T1042" s="120" t="s">
        <v>1111</v>
      </c>
    </row>
    <row r="1043" spans="1:20" ht="33" thickTop="1" thickBot="1">
      <c r="A1043" s="117" t="s">
        <v>1150</v>
      </c>
      <c r="B1043" s="117" t="s">
        <v>1151</v>
      </c>
      <c r="C1043" s="118" t="s">
        <v>37</v>
      </c>
      <c r="D1043" s="119">
        <v>25.116</v>
      </c>
      <c r="E1043" s="177">
        <f t="shared" si="65"/>
        <v>25.116</v>
      </c>
      <c r="F1043" s="26"/>
      <c r="G1043" s="143"/>
      <c r="H1043" s="144">
        <f t="shared" si="63"/>
        <v>0</v>
      </c>
      <c r="I1043" s="145">
        <f t="shared" si="64"/>
        <v>0</v>
      </c>
      <c r="J1043" s="29"/>
      <c r="K1043" s="120" t="s">
        <v>9</v>
      </c>
      <c r="L1043" s="120" t="s">
        <v>1108</v>
      </c>
      <c r="M1043" s="120" t="s">
        <v>276</v>
      </c>
      <c r="N1043" s="120" t="s">
        <v>1109</v>
      </c>
      <c r="O1043" s="120" t="s">
        <v>1110</v>
      </c>
      <c r="P1043" s="120" t="s">
        <v>276</v>
      </c>
      <c r="Q1043" s="120" t="s">
        <v>276</v>
      </c>
      <c r="R1043" s="120">
        <v>63</v>
      </c>
      <c r="S1043" s="120">
        <v>0.44800000000000001</v>
      </c>
      <c r="T1043" s="120" t="s">
        <v>1114</v>
      </c>
    </row>
    <row r="1044" spans="1:20" ht="33" thickTop="1" thickBot="1">
      <c r="A1044" s="117" t="s">
        <v>1152</v>
      </c>
      <c r="B1044" s="117" t="s">
        <v>1153</v>
      </c>
      <c r="C1044" s="118" t="s">
        <v>37</v>
      </c>
      <c r="D1044" s="119">
        <v>27.036000000000001</v>
      </c>
      <c r="E1044" s="177">
        <f t="shared" si="65"/>
        <v>27.036000000000001</v>
      </c>
      <c r="F1044" s="26"/>
      <c r="G1044" s="143"/>
      <c r="H1044" s="144">
        <f t="shared" si="63"/>
        <v>0</v>
      </c>
      <c r="I1044" s="145">
        <f t="shared" si="64"/>
        <v>0</v>
      </c>
      <c r="J1044" s="29"/>
      <c r="K1044" s="120" t="s">
        <v>9</v>
      </c>
      <c r="L1044" s="120" t="s">
        <v>1108</v>
      </c>
      <c r="M1044" s="120" t="s">
        <v>276</v>
      </c>
      <c r="N1044" s="120" t="s">
        <v>1109</v>
      </c>
      <c r="O1044" s="120" t="s">
        <v>1110</v>
      </c>
      <c r="P1044" s="120" t="s">
        <v>276</v>
      </c>
      <c r="Q1044" s="120" t="s">
        <v>276</v>
      </c>
      <c r="R1044" s="120">
        <v>63</v>
      </c>
      <c r="S1044" s="120">
        <v>0.46600000000000003</v>
      </c>
      <c r="T1044" s="120" t="s">
        <v>1117</v>
      </c>
    </row>
    <row r="1045" spans="1:20" ht="33" thickTop="1" thickBot="1">
      <c r="A1045" s="117" t="s">
        <v>1154</v>
      </c>
      <c r="B1045" s="117" t="s">
        <v>1155</v>
      </c>
      <c r="C1045" s="118" t="s">
        <v>37</v>
      </c>
      <c r="D1045" s="119">
        <v>27.036000000000001</v>
      </c>
      <c r="E1045" s="177">
        <f t="shared" si="65"/>
        <v>27.036000000000001</v>
      </c>
      <c r="F1045" s="26"/>
      <c r="G1045" s="143"/>
      <c r="H1045" s="144">
        <f t="shared" si="63"/>
        <v>0</v>
      </c>
      <c r="I1045" s="145">
        <f t="shared" si="64"/>
        <v>0</v>
      </c>
      <c r="J1045" s="29"/>
      <c r="K1045" s="120" t="s">
        <v>9</v>
      </c>
      <c r="L1045" s="120" t="s">
        <v>1108</v>
      </c>
      <c r="M1045" s="120" t="s">
        <v>276</v>
      </c>
      <c r="N1045" s="120" t="s">
        <v>1109</v>
      </c>
      <c r="O1045" s="120" t="s">
        <v>1110</v>
      </c>
      <c r="P1045" s="120" t="s">
        <v>276</v>
      </c>
      <c r="Q1045" s="120" t="s">
        <v>276</v>
      </c>
      <c r="R1045" s="120">
        <v>63</v>
      </c>
      <c r="S1045" s="120">
        <v>0.47199999999999998</v>
      </c>
      <c r="T1045" s="120" t="s">
        <v>1120</v>
      </c>
    </row>
    <row r="1046" spans="1:20" ht="33" thickTop="1" thickBot="1">
      <c r="A1046" s="117" t="s">
        <v>1156</v>
      </c>
      <c r="B1046" s="117" t="s">
        <v>1157</v>
      </c>
      <c r="C1046" s="118" t="s">
        <v>37</v>
      </c>
      <c r="D1046" s="119">
        <v>25.116</v>
      </c>
      <c r="E1046" s="177">
        <f t="shared" si="65"/>
        <v>25.116</v>
      </c>
      <c r="F1046" s="26"/>
      <c r="G1046" s="143"/>
      <c r="H1046" s="144">
        <f t="shared" si="63"/>
        <v>0</v>
      </c>
      <c r="I1046" s="145">
        <f t="shared" si="64"/>
        <v>0</v>
      </c>
      <c r="J1046" s="29"/>
      <c r="K1046" s="120" t="s">
        <v>9</v>
      </c>
      <c r="L1046" s="120" t="s">
        <v>1108</v>
      </c>
      <c r="M1046" s="120" t="s">
        <v>276</v>
      </c>
      <c r="N1046" s="120" t="s">
        <v>1109</v>
      </c>
      <c r="O1046" s="120" t="s">
        <v>1126</v>
      </c>
      <c r="P1046" s="120" t="s">
        <v>276</v>
      </c>
      <c r="Q1046" s="120" t="s">
        <v>276</v>
      </c>
      <c r="R1046" s="120">
        <v>63</v>
      </c>
      <c r="S1046" s="120">
        <v>0.42799999999999999</v>
      </c>
      <c r="T1046" s="120" t="s">
        <v>1111</v>
      </c>
    </row>
    <row r="1047" spans="1:20" ht="33" thickTop="1" thickBot="1">
      <c r="A1047" s="117" t="s">
        <v>1158</v>
      </c>
      <c r="B1047" s="117" t="s">
        <v>1159</v>
      </c>
      <c r="C1047" s="118" t="s">
        <v>37</v>
      </c>
      <c r="D1047" s="119">
        <v>25.116</v>
      </c>
      <c r="E1047" s="177">
        <f t="shared" si="65"/>
        <v>25.116</v>
      </c>
      <c r="F1047" s="26"/>
      <c r="G1047" s="143"/>
      <c r="H1047" s="144">
        <f t="shared" si="63"/>
        <v>0</v>
      </c>
      <c r="I1047" s="145">
        <f t="shared" si="64"/>
        <v>0</v>
      </c>
      <c r="J1047" s="29"/>
      <c r="K1047" s="120" t="s">
        <v>9</v>
      </c>
      <c r="L1047" s="120" t="s">
        <v>1108</v>
      </c>
      <c r="M1047" s="120" t="s">
        <v>276</v>
      </c>
      <c r="N1047" s="120" t="s">
        <v>1109</v>
      </c>
      <c r="O1047" s="120" t="s">
        <v>1126</v>
      </c>
      <c r="P1047" s="120" t="s">
        <v>276</v>
      </c>
      <c r="Q1047" s="120" t="s">
        <v>276</v>
      </c>
      <c r="R1047" s="120">
        <v>63</v>
      </c>
      <c r="S1047" s="120">
        <v>0.44800000000000001</v>
      </c>
      <c r="T1047" s="120" t="s">
        <v>1114</v>
      </c>
    </row>
    <row r="1048" spans="1:20" ht="33" thickTop="1" thickBot="1">
      <c r="A1048" s="117" t="s">
        <v>1160</v>
      </c>
      <c r="B1048" s="117" t="s">
        <v>1161</v>
      </c>
      <c r="C1048" s="118" t="s">
        <v>37</v>
      </c>
      <c r="D1048" s="119">
        <v>27.036000000000001</v>
      </c>
      <c r="E1048" s="177">
        <f t="shared" si="65"/>
        <v>27.036000000000001</v>
      </c>
      <c r="F1048" s="26"/>
      <c r="G1048" s="143"/>
      <c r="H1048" s="144">
        <f t="shared" si="63"/>
        <v>0</v>
      </c>
      <c r="I1048" s="145">
        <f t="shared" si="64"/>
        <v>0</v>
      </c>
      <c r="J1048" s="29"/>
      <c r="K1048" s="120" t="s">
        <v>9</v>
      </c>
      <c r="L1048" s="120" t="s">
        <v>1108</v>
      </c>
      <c r="M1048" s="120" t="s">
        <v>276</v>
      </c>
      <c r="N1048" s="120" t="s">
        <v>1109</v>
      </c>
      <c r="O1048" s="120" t="s">
        <v>1126</v>
      </c>
      <c r="P1048" s="120" t="s">
        <v>276</v>
      </c>
      <c r="Q1048" s="120" t="s">
        <v>276</v>
      </c>
      <c r="R1048" s="120">
        <v>63</v>
      </c>
      <c r="S1048" s="120">
        <v>0.46600000000000003</v>
      </c>
      <c r="T1048" s="120" t="s">
        <v>1117</v>
      </c>
    </row>
    <row r="1049" spans="1:20" ht="33" thickTop="1" thickBot="1">
      <c r="A1049" s="117" t="s">
        <v>1162</v>
      </c>
      <c r="B1049" s="117" t="s">
        <v>1163</v>
      </c>
      <c r="C1049" s="118" t="s">
        <v>37</v>
      </c>
      <c r="D1049" s="119">
        <v>27.036000000000001</v>
      </c>
      <c r="E1049" s="177">
        <f t="shared" si="65"/>
        <v>27.036000000000001</v>
      </c>
      <c r="F1049" s="26"/>
      <c r="G1049" s="143"/>
      <c r="H1049" s="144">
        <f t="shared" si="63"/>
        <v>0</v>
      </c>
      <c r="I1049" s="145">
        <f t="shared" si="64"/>
        <v>0</v>
      </c>
      <c r="J1049" s="29"/>
      <c r="K1049" s="120" t="s">
        <v>9</v>
      </c>
      <c r="L1049" s="120" t="s">
        <v>1108</v>
      </c>
      <c r="M1049" s="120" t="s">
        <v>276</v>
      </c>
      <c r="N1049" s="120" t="s">
        <v>1109</v>
      </c>
      <c r="O1049" s="120" t="s">
        <v>1126</v>
      </c>
      <c r="P1049" s="120" t="s">
        <v>276</v>
      </c>
      <c r="Q1049" s="120" t="s">
        <v>276</v>
      </c>
      <c r="R1049" s="120">
        <v>63</v>
      </c>
      <c r="S1049" s="120">
        <v>0.47199999999999998</v>
      </c>
      <c r="T1049" s="120" t="s">
        <v>1120</v>
      </c>
    </row>
    <row r="1050" spans="1:20" ht="33" thickTop="1" thickBot="1">
      <c r="A1050" s="117" t="s">
        <v>1164</v>
      </c>
      <c r="B1050" s="117" t="s">
        <v>1165</v>
      </c>
      <c r="C1050" s="118" t="s">
        <v>37</v>
      </c>
      <c r="D1050" s="119">
        <v>25.116</v>
      </c>
      <c r="E1050" s="177">
        <f t="shared" si="65"/>
        <v>25.116</v>
      </c>
      <c r="F1050" s="26"/>
      <c r="G1050" s="143"/>
      <c r="H1050" s="144">
        <f t="shared" si="63"/>
        <v>0</v>
      </c>
      <c r="I1050" s="145">
        <f t="shared" si="64"/>
        <v>0</v>
      </c>
      <c r="J1050" s="29"/>
      <c r="K1050" s="120" t="s">
        <v>9</v>
      </c>
      <c r="L1050" s="120" t="s">
        <v>1108</v>
      </c>
      <c r="M1050" s="120" t="s">
        <v>276</v>
      </c>
      <c r="N1050" s="120" t="s">
        <v>1109</v>
      </c>
      <c r="O1050" s="120" t="s">
        <v>1137</v>
      </c>
      <c r="P1050" s="120" t="s">
        <v>276</v>
      </c>
      <c r="Q1050" s="120" t="s">
        <v>276</v>
      </c>
      <c r="R1050" s="120">
        <v>63</v>
      </c>
      <c r="S1050" s="120">
        <v>0.42799999999999999</v>
      </c>
      <c r="T1050" s="120" t="s">
        <v>1111</v>
      </c>
    </row>
    <row r="1051" spans="1:20" ht="33" thickTop="1" thickBot="1">
      <c r="A1051" s="117" t="s">
        <v>1166</v>
      </c>
      <c r="B1051" s="117" t="s">
        <v>1167</v>
      </c>
      <c r="C1051" s="118" t="s">
        <v>37</v>
      </c>
      <c r="D1051" s="119">
        <v>25.116</v>
      </c>
      <c r="E1051" s="177">
        <f t="shared" si="65"/>
        <v>25.116</v>
      </c>
      <c r="F1051" s="26"/>
      <c r="G1051" s="143"/>
      <c r="H1051" s="144">
        <f t="shared" si="63"/>
        <v>0</v>
      </c>
      <c r="I1051" s="145">
        <f t="shared" si="64"/>
        <v>0</v>
      </c>
      <c r="J1051" s="29"/>
      <c r="K1051" s="120" t="s">
        <v>9</v>
      </c>
      <c r="L1051" s="120" t="s">
        <v>1108</v>
      </c>
      <c r="M1051" s="120" t="s">
        <v>276</v>
      </c>
      <c r="N1051" s="120" t="s">
        <v>1109</v>
      </c>
      <c r="O1051" s="120" t="s">
        <v>1137</v>
      </c>
      <c r="P1051" s="120" t="s">
        <v>276</v>
      </c>
      <c r="Q1051" s="120" t="s">
        <v>276</v>
      </c>
      <c r="R1051" s="120">
        <v>63</v>
      </c>
      <c r="S1051" s="120">
        <v>0.44800000000000001</v>
      </c>
      <c r="T1051" s="120" t="s">
        <v>1114</v>
      </c>
    </row>
    <row r="1052" spans="1:20" ht="33" thickTop="1" thickBot="1">
      <c r="A1052" s="117" t="s">
        <v>1168</v>
      </c>
      <c r="B1052" s="117" t="s">
        <v>1169</v>
      </c>
      <c r="C1052" s="118" t="s">
        <v>37</v>
      </c>
      <c r="D1052" s="119">
        <v>27.036000000000001</v>
      </c>
      <c r="E1052" s="177">
        <f t="shared" si="65"/>
        <v>27.036000000000001</v>
      </c>
      <c r="F1052" s="26"/>
      <c r="G1052" s="143"/>
      <c r="H1052" s="144">
        <f t="shared" si="63"/>
        <v>0</v>
      </c>
      <c r="I1052" s="145">
        <f t="shared" si="64"/>
        <v>0</v>
      </c>
      <c r="J1052" s="29"/>
      <c r="K1052" s="120" t="s">
        <v>9</v>
      </c>
      <c r="L1052" s="120" t="s">
        <v>1108</v>
      </c>
      <c r="M1052" s="120" t="s">
        <v>276</v>
      </c>
      <c r="N1052" s="120" t="s">
        <v>1109</v>
      </c>
      <c r="O1052" s="120" t="s">
        <v>1137</v>
      </c>
      <c r="P1052" s="120" t="s">
        <v>276</v>
      </c>
      <c r="Q1052" s="120" t="s">
        <v>276</v>
      </c>
      <c r="R1052" s="120">
        <v>63</v>
      </c>
      <c r="S1052" s="120">
        <v>0.46600000000000003</v>
      </c>
      <c r="T1052" s="120" t="s">
        <v>1117</v>
      </c>
    </row>
    <row r="1053" spans="1:20" ht="33" thickTop="1" thickBot="1">
      <c r="A1053" s="117" t="s">
        <v>1170</v>
      </c>
      <c r="B1053" s="117" t="s">
        <v>1171</v>
      </c>
      <c r="C1053" s="118" t="s">
        <v>37</v>
      </c>
      <c r="D1053" s="119">
        <v>27.036000000000001</v>
      </c>
      <c r="E1053" s="177">
        <f t="shared" si="65"/>
        <v>27.036000000000001</v>
      </c>
      <c r="F1053" s="26"/>
      <c r="G1053" s="143"/>
      <c r="H1053" s="144">
        <f t="shared" si="63"/>
        <v>0</v>
      </c>
      <c r="I1053" s="145">
        <f t="shared" si="64"/>
        <v>0</v>
      </c>
      <c r="J1053" s="29"/>
      <c r="K1053" s="120" t="s">
        <v>9</v>
      </c>
      <c r="L1053" s="120" t="s">
        <v>1108</v>
      </c>
      <c r="M1053" s="120" t="s">
        <v>276</v>
      </c>
      <c r="N1053" s="120" t="s">
        <v>1109</v>
      </c>
      <c r="O1053" s="120" t="s">
        <v>1137</v>
      </c>
      <c r="P1053" s="120" t="s">
        <v>276</v>
      </c>
      <c r="Q1053" s="120" t="s">
        <v>276</v>
      </c>
      <c r="R1053" s="120">
        <v>63</v>
      </c>
      <c r="S1053" s="120">
        <v>0.47199999999999998</v>
      </c>
      <c r="T1053" s="120" t="s">
        <v>1120</v>
      </c>
    </row>
    <row r="1054" spans="1:20" ht="21" thickTop="1" thickBot="1">
      <c r="A1054" s="74"/>
      <c r="B1054" s="75" t="s">
        <v>1172</v>
      </c>
      <c r="C1054" s="58"/>
      <c r="D1054" s="58"/>
      <c r="E1054" s="171"/>
      <c r="F1054" s="26"/>
      <c r="G1054" s="76"/>
      <c r="H1054" s="58"/>
      <c r="I1054" s="77"/>
      <c r="J1054" s="29"/>
      <c r="K1054" s="78"/>
      <c r="L1054" s="78"/>
      <c r="M1054" s="78" t="s">
        <v>276</v>
      </c>
      <c r="N1054" s="78"/>
      <c r="O1054" s="78"/>
      <c r="P1054" s="78"/>
      <c r="Q1054" s="78"/>
      <c r="R1054" s="78"/>
      <c r="S1054" s="78"/>
      <c r="T1054" s="78"/>
    </row>
    <row r="1055" spans="1:20" ht="33" thickTop="1" thickBot="1">
      <c r="A1055" s="109" t="s">
        <v>1173</v>
      </c>
      <c r="B1055" s="109" t="s">
        <v>1174</v>
      </c>
      <c r="C1055" s="110" t="s">
        <v>37</v>
      </c>
      <c r="D1055" s="111">
        <v>28.704000000000001</v>
      </c>
      <c r="E1055" s="176">
        <f t="shared" ref="E1055:E1081" si="66">D1055-D1055*$E$5</f>
        <v>28.704000000000001</v>
      </c>
      <c r="F1055" s="26"/>
      <c r="G1055" s="112"/>
      <c r="H1055" s="113">
        <f t="shared" si="63"/>
        <v>0</v>
      </c>
      <c r="I1055" s="114">
        <f t="shared" ref="I1055:I1081" si="67">IF(G1055*E1055&gt;0,G1055*E1055,0)*$E$4*1.01</f>
        <v>0</v>
      </c>
      <c r="J1055" s="29"/>
      <c r="K1055" s="115" t="s">
        <v>9</v>
      </c>
      <c r="L1055" s="115" t="s">
        <v>1175</v>
      </c>
      <c r="M1055" s="115" t="s">
        <v>276</v>
      </c>
      <c r="N1055" s="115" t="s">
        <v>1176</v>
      </c>
      <c r="O1055" s="115" t="s">
        <v>455</v>
      </c>
      <c r="P1055" s="115" t="s">
        <v>276</v>
      </c>
      <c r="Q1055" s="115" t="s">
        <v>276</v>
      </c>
      <c r="R1055" s="115">
        <v>107</v>
      </c>
      <c r="S1055" s="115">
        <v>1.4079999999999999</v>
      </c>
      <c r="T1055" s="115" t="s">
        <v>1177</v>
      </c>
    </row>
    <row r="1056" spans="1:20" ht="33" thickTop="1" thickBot="1">
      <c r="A1056" s="117" t="s">
        <v>1178</v>
      </c>
      <c r="B1056" s="117" t="s">
        <v>1179</v>
      </c>
      <c r="C1056" s="118" t="s">
        <v>37</v>
      </c>
      <c r="D1056" s="119">
        <v>28.704000000000001</v>
      </c>
      <c r="E1056" s="177">
        <f t="shared" si="66"/>
        <v>28.704000000000001</v>
      </c>
      <c r="F1056" s="26"/>
      <c r="G1056" s="143"/>
      <c r="H1056" s="144">
        <f t="shared" si="63"/>
        <v>0</v>
      </c>
      <c r="I1056" s="145">
        <f t="shared" si="67"/>
        <v>0</v>
      </c>
      <c r="J1056" s="29"/>
      <c r="K1056" s="120" t="s">
        <v>9</v>
      </c>
      <c r="L1056" s="120" t="s">
        <v>1175</v>
      </c>
      <c r="M1056" s="120" t="s">
        <v>276</v>
      </c>
      <c r="N1056" s="120" t="s">
        <v>1176</v>
      </c>
      <c r="O1056" s="120" t="s">
        <v>455</v>
      </c>
      <c r="P1056" s="120" t="s">
        <v>276</v>
      </c>
      <c r="Q1056" s="120" t="s">
        <v>276</v>
      </c>
      <c r="R1056" s="120">
        <v>107</v>
      </c>
      <c r="S1056" s="120">
        <v>1.4139999999999999</v>
      </c>
      <c r="T1056" s="120" t="s">
        <v>1180</v>
      </c>
    </row>
    <row r="1057" spans="1:20" ht="33" thickTop="1" thickBot="1">
      <c r="A1057" s="117" t="s">
        <v>1181</v>
      </c>
      <c r="B1057" s="117" t="s">
        <v>1182</v>
      </c>
      <c r="C1057" s="118" t="s">
        <v>37</v>
      </c>
      <c r="D1057" s="119">
        <v>28.704000000000001</v>
      </c>
      <c r="E1057" s="177">
        <f t="shared" si="66"/>
        <v>28.704000000000001</v>
      </c>
      <c r="F1057" s="26"/>
      <c r="G1057" s="143"/>
      <c r="H1057" s="144">
        <f t="shared" si="63"/>
        <v>0</v>
      </c>
      <c r="I1057" s="145">
        <f t="shared" si="67"/>
        <v>0</v>
      </c>
      <c r="J1057" s="29"/>
      <c r="K1057" s="120" t="s">
        <v>9</v>
      </c>
      <c r="L1057" s="120" t="s">
        <v>1175</v>
      </c>
      <c r="M1057" s="120" t="s">
        <v>276</v>
      </c>
      <c r="N1057" s="120" t="s">
        <v>1176</v>
      </c>
      <c r="O1057" s="120" t="s">
        <v>455</v>
      </c>
      <c r="P1057" s="120" t="s">
        <v>276</v>
      </c>
      <c r="Q1057" s="120" t="s">
        <v>276</v>
      </c>
      <c r="R1057" s="120">
        <v>107</v>
      </c>
      <c r="S1057" s="120">
        <v>1.42</v>
      </c>
      <c r="T1057" s="120" t="s">
        <v>1183</v>
      </c>
    </row>
    <row r="1058" spans="1:20" ht="33" thickTop="1" thickBot="1">
      <c r="A1058" s="117" t="s">
        <v>1184</v>
      </c>
      <c r="B1058" s="117" t="s">
        <v>1185</v>
      </c>
      <c r="C1058" s="118" t="s">
        <v>37</v>
      </c>
      <c r="D1058" s="119">
        <v>37.787999999999997</v>
      </c>
      <c r="E1058" s="177">
        <f t="shared" si="66"/>
        <v>37.787999999999997</v>
      </c>
      <c r="F1058" s="26"/>
      <c r="G1058" s="143"/>
      <c r="H1058" s="144">
        <f t="shared" si="63"/>
        <v>0</v>
      </c>
      <c r="I1058" s="145">
        <f t="shared" si="67"/>
        <v>0</v>
      </c>
      <c r="J1058" s="29"/>
      <c r="K1058" s="120" t="s">
        <v>9</v>
      </c>
      <c r="L1058" s="120" t="s">
        <v>1175</v>
      </c>
      <c r="M1058" s="120" t="s">
        <v>276</v>
      </c>
      <c r="N1058" s="120" t="s">
        <v>1186</v>
      </c>
      <c r="O1058" s="120" t="s">
        <v>455</v>
      </c>
      <c r="P1058" s="120" t="s">
        <v>276</v>
      </c>
      <c r="Q1058" s="120" t="s">
        <v>276</v>
      </c>
      <c r="R1058" s="120">
        <v>130</v>
      </c>
      <c r="S1058" s="120">
        <v>1.976</v>
      </c>
      <c r="T1058" s="120" t="s">
        <v>1187</v>
      </c>
    </row>
    <row r="1059" spans="1:20" ht="33" thickTop="1" thickBot="1">
      <c r="A1059" s="117" t="s">
        <v>1188</v>
      </c>
      <c r="B1059" s="117" t="s">
        <v>1189</v>
      </c>
      <c r="C1059" s="118" t="s">
        <v>37</v>
      </c>
      <c r="D1059" s="119">
        <v>37.787999999999997</v>
      </c>
      <c r="E1059" s="177">
        <f t="shared" si="66"/>
        <v>37.787999999999997</v>
      </c>
      <c r="F1059" s="26"/>
      <c r="G1059" s="143"/>
      <c r="H1059" s="144">
        <f t="shared" si="63"/>
        <v>0</v>
      </c>
      <c r="I1059" s="145">
        <f t="shared" si="67"/>
        <v>0</v>
      </c>
      <c r="J1059" s="29"/>
      <c r="K1059" s="120" t="s">
        <v>9</v>
      </c>
      <c r="L1059" s="120" t="s">
        <v>1175</v>
      </c>
      <c r="M1059" s="120" t="s">
        <v>276</v>
      </c>
      <c r="N1059" s="120" t="s">
        <v>1186</v>
      </c>
      <c r="O1059" s="120" t="s">
        <v>455</v>
      </c>
      <c r="P1059" s="120" t="s">
        <v>276</v>
      </c>
      <c r="Q1059" s="120" t="s">
        <v>276</v>
      </c>
      <c r="R1059" s="120">
        <v>130</v>
      </c>
      <c r="S1059" s="120">
        <v>2.0419999999999998</v>
      </c>
      <c r="T1059" s="120" t="s">
        <v>1190</v>
      </c>
    </row>
    <row r="1060" spans="1:20" ht="33" thickTop="1" thickBot="1">
      <c r="A1060" s="117" t="s">
        <v>1191</v>
      </c>
      <c r="B1060" s="117" t="s">
        <v>1192</v>
      </c>
      <c r="C1060" s="118" t="s">
        <v>37</v>
      </c>
      <c r="D1060" s="119">
        <v>37.787999999999997</v>
      </c>
      <c r="E1060" s="177">
        <f t="shared" si="66"/>
        <v>37.787999999999997</v>
      </c>
      <c r="F1060" s="26"/>
      <c r="G1060" s="143"/>
      <c r="H1060" s="144">
        <f t="shared" si="63"/>
        <v>0</v>
      </c>
      <c r="I1060" s="145">
        <f t="shared" si="67"/>
        <v>0</v>
      </c>
      <c r="J1060" s="29"/>
      <c r="K1060" s="120" t="s">
        <v>9</v>
      </c>
      <c r="L1060" s="120" t="s">
        <v>1175</v>
      </c>
      <c r="M1060" s="120" t="s">
        <v>276</v>
      </c>
      <c r="N1060" s="120" t="s">
        <v>1186</v>
      </c>
      <c r="O1060" s="120" t="s">
        <v>455</v>
      </c>
      <c r="P1060" s="120" t="s">
        <v>276</v>
      </c>
      <c r="Q1060" s="120" t="s">
        <v>276</v>
      </c>
      <c r="R1060" s="120">
        <v>130</v>
      </c>
      <c r="S1060" s="120">
        <v>2.11</v>
      </c>
      <c r="T1060" s="120" t="s">
        <v>1193</v>
      </c>
    </row>
    <row r="1061" spans="1:20" ht="33" thickTop="1" thickBot="1">
      <c r="A1061" s="117" t="s">
        <v>1194</v>
      </c>
      <c r="B1061" s="117" t="s">
        <v>1195</v>
      </c>
      <c r="C1061" s="118" t="s">
        <v>37</v>
      </c>
      <c r="D1061" s="119">
        <v>37.787999999999997</v>
      </c>
      <c r="E1061" s="177">
        <f t="shared" si="66"/>
        <v>37.787999999999997</v>
      </c>
      <c r="F1061" s="26"/>
      <c r="G1061" s="143"/>
      <c r="H1061" s="144">
        <f t="shared" si="63"/>
        <v>0</v>
      </c>
      <c r="I1061" s="145">
        <f t="shared" si="67"/>
        <v>0</v>
      </c>
      <c r="J1061" s="29"/>
      <c r="K1061" s="120" t="s">
        <v>9</v>
      </c>
      <c r="L1061" s="120" t="s">
        <v>1175</v>
      </c>
      <c r="M1061" s="120" t="s">
        <v>276</v>
      </c>
      <c r="N1061" s="120" t="s">
        <v>1186</v>
      </c>
      <c r="O1061" s="120" t="s">
        <v>455</v>
      </c>
      <c r="P1061" s="120" t="s">
        <v>276</v>
      </c>
      <c r="Q1061" s="120" t="s">
        <v>276</v>
      </c>
      <c r="R1061" s="120">
        <v>130</v>
      </c>
      <c r="S1061" s="120">
        <v>2.1059999999999999</v>
      </c>
      <c r="T1061" s="120" t="s">
        <v>1196</v>
      </c>
    </row>
    <row r="1062" spans="1:20" ht="33" thickTop="1" thickBot="1">
      <c r="A1062" s="117" t="s">
        <v>1197</v>
      </c>
      <c r="B1062" s="117" t="s">
        <v>1198</v>
      </c>
      <c r="C1062" s="118" t="s">
        <v>37</v>
      </c>
      <c r="D1062" s="119">
        <v>28.704000000000001</v>
      </c>
      <c r="E1062" s="177">
        <f t="shared" si="66"/>
        <v>28.704000000000001</v>
      </c>
      <c r="F1062" s="26"/>
      <c r="G1062" s="143"/>
      <c r="H1062" s="144">
        <f t="shared" si="63"/>
        <v>0</v>
      </c>
      <c r="I1062" s="145">
        <f t="shared" si="67"/>
        <v>0</v>
      </c>
      <c r="J1062" s="29"/>
      <c r="K1062" s="120" t="s">
        <v>9</v>
      </c>
      <c r="L1062" s="120" t="s">
        <v>1175</v>
      </c>
      <c r="M1062" s="120" t="s">
        <v>276</v>
      </c>
      <c r="N1062" s="120" t="s">
        <v>1176</v>
      </c>
      <c r="O1062" s="120" t="s">
        <v>301</v>
      </c>
      <c r="P1062" s="120" t="s">
        <v>276</v>
      </c>
      <c r="Q1062" s="120" t="s">
        <v>276</v>
      </c>
      <c r="R1062" s="120">
        <v>130</v>
      </c>
      <c r="S1062" s="120">
        <v>1.4079999999999999</v>
      </c>
      <c r="T1062" s="120" t="s">
        <v>1177</v>
      </c>
    </row>
    <row r="1063" spans="1:20" ht="33" thickTop="1" thickBot="1">
      <c r="A1063" s="117" t="s">
        <v>1199</v>
      </c>
      <c r="B1063" s="117" t="s">
        <v>1200</v>
      </c>
      <c r="C1063" s="118" t="s">
        <v>37</v>
      </c>
      <c r="D1063" s="119">
        <v>28.704000000000001</v>
      </c>
      <c r="E1063" s="177">
        <f t="shared" si="66"/>
        <v>28.704000000000001</v>
      </c>
      <c r="F1063" s="26"/>
      <c r="G1063" s="143"/>
      <c r="H1063" s="144">
        <f t="shared" si="63"/>
        <v>0</v>
      </c>
      <c r="I1063" s="145">
        <f t="shared" si="67"/>
        <v>0</v>
      </c>
      <c r="J1063" s="29"/>
      <c r="K1063" s="120" t="s">
        <v>9</v>
      </c>
      <c r="L1063" s="120" t="s">
        <v>1175</v>
      </c>
      <c r="M1063" s="120" t="s">
        <v>276</v>
      </c>
      <c r="N1063" s="120" t="s">
        <v>1176</v>
      </c>
      <c r="O1063" s="120" t="s">
        <v>301</v>
      </c>
      <c r="P1063" s="120" t="s">
        <v>276</v>
      </c>
      <c r="Q1063" s="120" t="s">
        <v>276</v>
      </c>
      <c r="R1063" s="120">
        <v>130</v>
      </c>
      <c r="S1063" s="120">
        <v>1.4139999999999999</v>
      </c>
      <c r="T1063" s="120" t="s">
        <v>1180</v>
      </c>
    </row>
    <row r="1064" spans="1:20" ht="33" thickTop="1" thickBot="1">
      <c r="A1064" s="117" t="s">
        <v>1201</v>
      </c>
      <c r="B1064" s="117" t="s">
        <v>1202</v>
      </c>
      <c r="C1064" s="118" t="s">
        <v>37</v>
      </c>
      <c r="D1064" s="119">
        <v>28.704000000000001</v>
      </c>
      <c r="E1064" s="177">
        <f t="shared" si="66"/>
        <v>28.704000000000001</v>
      </c>
      <c r="F1064" s="26"/>
      <c r="G1064" s="143"/>
      <c r="H1064" s="144">
        <f t="shared" si="63"/>
        <v>0</v>
      </c>
      <c r="I1064" s="145">
        <f t="shared" si="67"/>
        <v>0</v>
      </c>
      <c r="J1064" s="29"/>
      <c r="K1064" s="120" t="s">
        <v>9</v>
      </c>
      <c r="L1064" s="120" t="s">
        <v>1175</v>
      </c>
      <c r="M1064" s="120" t="s">
        <v>276</v>
      </c>
      <c r="N1064" s="120" t="s">
        <v>1176</v>
      </c>
      <c r="O1064" s="120" t="s">
        <v>301</v>
      </c>
      <c r="P1064" s="120" t="s">
        <v>276</v>
      </c>
      <c r="Q1064" s="120" t="s">
        <v>276</v>
      </c>
      <c r="R1064" s="120">
        <v>130</v>
      </c>
      <c r="S1064" s="120">
        <v>1.42</v>
      </c>
      <c r="T1064" s="120" t="s">
        <v>1183</v>
      </c>
    </row>
    <row r="1065" spans="1:20" ht="33" thickTop="1" thickBot="1">
      <c r="A1065" s="117" t="s">
        <v>1203</v>
      </c>
      <c r="B1065" s="117" t="s">
        <v>1204</v>
      </c>
      <c r="C1065" s="118" t="s">
        <v>37</v>
      </c>
      <c r="D1065" s="119">
        <v>37.787999999999997</v>
      </c>
      <c r="E1065" s="177">
        <f t="shared" si="66"/>
        <v>37.787999999999997</v>
      </c>
      <c r="F1065" s="26"/>
      <c r="G1065" s="143"/>
      <c r="H1065" s="144">
        <f t="shared" si="63"/>
        <v>0</v>
      </c>
      <c r="I1065" s="145">
        <f t="shared" si="67"/>
        <v>0</v>
      </c>
      <c r="J1065" s="29"/>
      <c r="K1065" s="120" t="s">
        <v>9</v>
      </c>
      <c r="L1065" s="120" t="s">
        <v>1175</v>
      </c>
      <c r="M1065" s="120" t="s">
        <v>276</v>
      </c>
      <c r="N1065" s="120" t="s">
        <v>1186</v>
      </c>
      <c r="O1065" s="120" t="s">
        <v>301</v>
      </c>
      <c r="P1065" s="120" t="s">
        <v>276</v>
      </c>
      <c r="Q1065" s="120" t="s">
        <v>276</v>
      </c>
      <c r="R1065" s="120">
        <v>130</v>
      </c>
      <c r="S1065" s="120">
        <v>1.976</v>
      </c>
      <c r="T1065" s="120" t="s">
        <v>1187</v>
      </c>
    </row>
    <row r="1066" spans="1:20" ht="33" thickTop="1" thickBot="1">
      <c r="A1066" s="117" t="s">
        <v>1205</v>
      </c>
      <c r="B1066" s="117" t="s">
        <v>1206</v>
      </c>
      <c r="C1066" s="118" t="s">
        <v>37</v>
      </c>
      <c r="D1066" s="119">
        <v>37.787999999999997</v>
      </c>
      <c r="E1066" s="177">
        <f t="shared" si="66"/>
        <v>37.787999999999997</v>
      </c>
      <c r="F1066" s="26"/>
      <c r="G1066" s="143"/>
      <c r="H1066" s="144">
        <f t="shared" si="63"/>
        <v>0</v>
      </c>
      <c r="I1066" s="145">
        <f t="shared" si="67"/>
        <v>0</v>
      </c>
      <c r="J1066" s="29"/>
      <c r="K1066" s="120" t="s">
        <v>9</v>
      </c>
      <c r="L1066" s="120" t="s">
        <v>1175</v>
      </c>
      <c r="M1066" s="120" t="s">
        <v>276</v>
      </c>
      <c r="N1066" s="120" t="s">
        <v>1186</v>
      </c>
      <c r="O1066" s="120" t="s">
        <v>301</v>
      </c>
      <c r="P1066" s="120" t="s">
        <v>276</v>
      </c>
      <c r="Q1066" s="120" t="s">
        <v>276</v>
      </c>
      <c r="R1066" s="120">
        <v>130</v>
      </c>
      <c r="S1066" s="120">
        <v>2.0419999999999998</v>
      </c>
      <c r="T1066" s="120" t="s">
        <v>1190</v>
      </c>
    </row>
    <row r="1067" spans="1:20" ht="33" thickTop="1" thickBot="1">
      <c r="A1067" s="117" t="s">
        <v>1207</v>
      </c>
      <c r="B1067" s="117" t="s">
        <v>1208</v>
      </c>
      <c r="C1067" s="118" t="s">
        <v>37</v>
      </c>
      <c r="D1067" s="119">
        <v>37.787999999999997</v>
      </c>
      <c r="E1067" s="177">
        <f t="shared" si="66"/>
        <v>37.787999999999997</v>
      </c>
      <c r="F1067" s="26"/>
      <c r="G1067" s="143"/>
      <c r="H1067" s="144">
        <f t="shared" si="63"/>
        <v>0</v>
      </c>
      <c r="I1067" s="145">
        <f t="shared" si="67"/>
        <v>0</v>
      </c>
      <c r="J1067" s="29"/>
      <c r="K1067" s="120" t="s">
        <v>9</v>
      </c>
      <c r="L1067" s="120" t="s">
        <v>1175</v>
      </c>
      <c r="M1067" s="120" t="s">
        <v>276</v>
      </c>
      <c r="N1067" s="120" t="s">
        <v>1186</v>
      </c>
      <c r="O1067" s="120" t="s">
        <v>301</v>
      </c>
      <c r="P1067" s="120" t="s">
        <v>276</v>
      </c>
      <c r="Q1067" s="120" t="s">
        <v>276</v>
      </c>
      <c r="R1067" s="120">
        <v>130</v>
      </c>
      <c r="S1067" s="120">
        <v>2.11</v>
      </c>
      <c r="T1067" s="120" t="s">
        <v>1193</v>
      </c>
    </row>
    <row r="1068" spans="1:20" ht="33" thickTop="1" thickBot="1">
      <c r="A1068" s="117" t="s">
        <v>1209</v>
      </c>
      <c r="B1068" s="117" t="s">
        <v>1210</v>
      </c>
      <c r="C1068" s="118" t="s">
        <v>37</v>
      </c>
      <c r="D1068" s="119">
        <v>37.787999999999997</v>
      </c>
      <c r="E1068" s="177">
        <f t="shared" si="66"/>
        <v>37.787999999999997</v>
      </c>
      <c r="F1068" s="26"/>
      <c r="G1068" s="143"/>
      <c r="H1068" s="144">
        <f t="shared" si="63"/>
        <v>0</v>
      </c>
      <c r="I1068" s="145">
        <f t="shared" si="67"/>
        <v>0</v>
      </c>
      <c r="J1068" s="29"/>
      <c r="K1068" s="120" t="s">
        <v>9</v>
      </c>
      <c r="L1068" s="120" t="s">
        <v>1175</v>
      </c>
      <c r="M1068" s="120" t="s">
        <v>276</v>
      </c>
      <c r="N1068" s="120" t="s">
        <v>1186</v>
      </c>
      <c r="O1068" s="120" t="s">
        <v>301</v>
      </c>
      <c r="P1068" s="120" t="s">
        <v>276</v>
      </c>
      <c r="Q1068" s="120" t="s">
        <v>276</v>
      </c>
      <c r="R1068" s="120">
        <v>130</v>
      </c>
      <c r="S1068" s="120">
        <v>2.1059999999999999</v>
      </c>
      <c r="T1068" s="120" t="s">
        <v>1196</v>
      </c>
    </row>
    <row r="1069" spans="1:20" ht="33" thickTop="1" thickBot="1">
      <c r="A1069" s="117" t="s">
        <v>1211</v>
      </c>
      <c r="B1069" s="117" t="s">
        <v>1212</v>
      </c>
      <c r="C1069" s="118" t="s">
        <v>37</v>
      </c>
      <c r="D1069" s="119">
        <v>28.704000000000001</v>
      </c>
      <c r="E1069" s="177">
        <f t="shared" si="66"/>
        <v>28.704000000000001</v>
      </c>
      <c r="F1069" s="26"/>
      <c r="G1069" s="143"/>
      <c r="H1069" s="144">
        <f t="shared" si="63"/>
        <v>0</v>
      </c>
      <c r="I1069" s="145">
        <f t="shared" si="67"/>
        <v>0</v>
      </c>
      <c r="J1069" s="29"/>
      <c r="K1069" s="120" t="s">
        <v>9</v>
      </c>
      <c r="L1069" s="120" t="s">
        <v>1175</v>
      </c>
      <c r="M1069" s="120" t="s">
        <v>276</v>
      </c>
      <c r="N1069" s="120" t="s">
        <v>1176</v>
      </c>
      <c r="O1069" s="120" t="s">
        <v>1213</v>
      </c>
      <c r="P1069" s="120" t="s">
        <v>276</v>
      </c>
      <c r="Q1069" s="120" t="s">
        <v>276</v>
      </c>
      <c r="R1069" s="120">
        <v>107</v>
      </c>
      <c r="S1069" s="120">
        <v>1.4079999999999999</v>
      </c>
      <c r="T1069" s="120" t="s">
        <v>1177</v>
      </c>
    </row>
    <row r="1070" spans="1:20" ht="33" thickTop="1" thickBot="1">
      <c r="A1070" s="117" t="s">
        <v>1214</v>
      </c>
      <c r="B1070" s="117" t="s">
        <v>1215</v>
      </c>
      <c r="C1070" s="118" t="s">
        <v>37</v>
      </c>
      <c r="D1070" s="119">
        <v>28.704000000000001</v>
      </c>
      <c r="E1070" s="177">
        <f t="shared" si="66"/>
        <v>28.704000000000001</v>
      </c>
      <c r="F1070" s="26"/>
      <c r="G1070" s="143"/>
      <c r="H1070" s="144">
        <f t="shared" si="63"/>
        <v>0</v>
      </c>
      <c r="I1070" s="145">
        <f t="shared" si="67"/>
        <v>0</v>
      </c>
      <c r="J1070" s="29"/>
      <c r="K1070" s="120" t="s">
        <v>9</v>
      </c>
      <c r="L1070" s="120" t="s">
        <v>1175</v>
      </c>
      <c r="M1070" s="120" t="s">
        <v>276</v>
      </c>
      <c r="N1070" s="120" t="s">
        <v>1176</v>
      </c>
      <c r="O1070" s="120" t="s">
        <v>1213</v>
      </c>
      <c r="P1070" s="120" t="s">
        <v>276</v>
      </c>
      <c r="Q1070" s="120" t="s">
        <v>276</v>
      </c>
      <c r="R1070" s="120">
        <v>107</v>
      </c>
      <c r="S1070" s="120">
        <v>1.4139999999999999</v>
      </c>
      <c r="T1070" s="120" t="s">
        <v>1180</v>
      </c>
    </row>
    <row r="1071" spans="1:20" ht="33" thickTop="1" thickBot="1">
      <c r="A1071" s="117" t="s">
        <v>1216</v>
      </c>
      <c r="B1071" s="117" t="s">
        <v>1217</v>
      </c>
      <c r="C1071" s="118" t="s">
        <v>37</v>
      </c>
      <c r="D1071" s="119">
        <v>28.704000000000001</v>
      </c>
      <c r="E1071" s="177">
        <f t="shared" si="66"/>
        <v>28.704000000000001</v>
      </c>
      <c r="F1071" s="26"/>
      <c r="G1071" s="143"/>
      <c r="H1071" s="144">
        <f t="shared" si="63"/>
        <v>0</v>
      </c>
      <c r="I1071" s="145">
        <f t="shared" si="67"/>
        <v>0</v>
      </c>
      <c r="J1071" s="29"/>
      <c r="K1071" s="120" t="s">
        <v>9</v>
      </c>
      <c r="L1071" s="120" t="s">
        <v>1175</v>
      </c>
      <c r="M1071" s="120" t="s">
        <v>276</v>
      </c>
      <c r="N1071" s="120" t="s">
        <v>1176</v>
      </c>
      <c r="O1071" s="120" t="s">
        <v>1213</v>
      </c>
      <c r="P1071" s="120" t="s">
        <v>276</v>
      </c>
      <c r="Q1071" s="120" t="s">
        <v>276</v>
      </c>
      <c r="R1071" s="120">
        <v>107</v>
      </c>
      <c r="S1071" s="120">
        <v>1.42</v>
      </c>
      <c r="T1071" s="120" t="s">
        <v>1183</v>
      </c>
    </row>
    <row r="1072" spans="1:20" ht="33" thickTop="1" thickBot="1">
      <c r="A1072" s="117" t="s">
        <v>1218</v>
      </c>
      <c r="B1072" s="117" t="s">
        <v>1219</v>
      </c>
      <c r="C1072" s="118" t="s">
        <v>37</v>
      </c>
      <c r="D1072" s="119">
        <v>37.787999999999997</v>
      </c>
      <c r="E1072" s="177">
        <f t="shared" si="66"/>
        <v>37.787999999999997</v>
      </c>
      <c r="F1072" s="26"/>
      <c r="G1072" s="143"/>
      <c r="H1072" s="144">
        <f t="shared" si="63"/>
        <v>0</v>
      </c>
      <c r="I1072" s="145">
        <f t="shared" si="67"/>
        <v>0</v>
      </c>
      <c r="J1072" s="29"/>
      <c r="K1072" s="120" t="s">
        <v>9</v>
      </c>
      <c r="L1072" s="120" t="s">
        <v>1175</v>
      </c>
      <c r="M1072" s="120" t="s">
        <v>276</v>
      </c>
      <c r="N1072" s="120" t="s">
        <v>1186</v>
      </c>
      <c r="O1072" s="120" t="s">
        <v>1213</v>
      </c>
      <c r="P1072" s="120" t="s">
        <v>276</v>
      </c>
      <c r="Q1072" s="120" t="s">
        <v>276</v>
      </c>
      <c r="R1072" s="120">
        <v>130</v>
      </c>
      <c r="S1072" s="120">
        <v>1.976</v>
      </c>
      <c r="T1072" s="120" t="s">
        <v>1187</v>
      </c>
    </row>
    <row r="1073" spans="1:20" ht="33" thickTop="1" thickBot="1">
      <c r="A1073" s="117" t="s">
        <v>1220</v>
      </c>
      <c r="B1073" s="117" t="s">
        <v>1221</v>
      </c>
      <c r="C1073" s="118" t="s">
        <v>37</v>
      </c>
      <c r="D1073" s="119">
        <v>37.787999999999997</v>
      </c>
      <c r="E1073" s="177">
        <f t="shared" si="66"/>
        <v>37.787999999999997</v>
      </c>
      <c r="F1073" s="26"/>
      <c r="G1073" s="143"/>
      <c r="H1073" s="144">
        <f t="shared" si="63"/>
        <v>0</v>
      </c>
      <c r="I1073" s="145">
        <f t="shared" si="67"/>
        <v>0</v>
      </c>
      <c r="J1073" s="29"/>
      <c r="K1073" s="120" t="s">
        <v>9</v>
      </c>
      <c r="L1073" s="120" t="s">
        <v>1175</v>
      </c>
      <c r="M1073" s="120" t="s">
        <v>276</v>
      </c>
      <c r="N1073" s="120" t="s">
        <v>1186</v>
      </c>
      <c r="O1073" s="120" t="s">
        <v>1213</v>
      </c>
      <c r="P1073" s="120" t="s">
        <v>276</v>
      </c>
      <c r="Q1073" s="120" t="s">
        <v>276</v>
      </c>
      <c r="R1073" s="120">
        <v>130</v>
      </c>
      <c r="S1073" s="120">
        <v>2.0419999999999998</v>
      </c>
      <c r="T1073" s="120" t="s">
        <v>1190</v>
      </c>
    </row>
    <row r="1074" spans="1:20" ht="33" thickTop="1" thickBot="1">
      <c r="A1074" s="117" t="s">
        <v>1222</v>
      </c>
      <c r="B1074" s="117" t="s">
        <v>1223</v>
      </c>
      <c r="C1074" s="118" t="s">
        <v>37</v>
      </c>
      <c r="D1074" s="119">
        <v>37.787999999999997</v>
      </c>
      <c r="E1074" s="177">
        <f t="shared" si="66"/>
        <v>37.787999999999997</v>
      </c>
      <c r="F1074" s="26"/>
      <c r="G1074" s="143"/>
      <c r="H1074" s="144">
        <f t="shared" si="63"/>
        <v>0</v>
      </c>
      <c r="I1074" s="145">
        <f t="shared" si="67"/>
        <v>0</v>
      </c>
      <c r="J1074" s="29"/>
      <c r="K1074" s="120" t="s">
        <v>9</v>
      </c>
      <c r="L1074" s="120" t="s">
        <v>1175</v>
      </c>
      <c r="M1074" s="120" t="s">
        <v>276</v>
      </c>
      <c r="N1074" s="120" t="s">
        <v>1186</v>
      </c>
      <c r="O1074" s="120" t="s">
        <v>1213</v>
      </c>
      <c r="P1074" s="120" t="s">
        <v>276</v>
      </c>
      <c r="Q1074" s="120" t="s">
        <v>276</v>
      </c>
      <c r="R1074" s="120">
        <v>130</v>
      </c>
      <c r="S1074" s="120">
        <v>2.11</v>
      </c>
      <c r="T1074" s="120" t="s">
        <v>1193</v>
      </c>
    </row>
    <row r="1075" spans="1:20" ht="33" thickTop="1" thickBot="1">
      <c r="A1075" s="117" t="s">
        <v>1224</v>
      </c>
      <c r="B1075" s="117" t="s">
        <v>1225</v>
      </c>
      <c r="C1075" s="118" t="s">
        <v>37</v>
      </c>
      <c r="D1075" s="119">
        <v>37.787999999999997</v>
      </c>
      <c r="E1075" s="177">
        <f t="shared" si="66"/>
        <v>37.787999999999997</v>
      </c>
      <c r="F1075" s="26"/>
      <c r="G1075" s="143"/>
      <c r="H1075" s="144"/>
      <c r="I1075" s="145">
        <f t="shared" si="67"/>
        <v>0</v>
      </c>
      <c r="J1075" s="29"/>
      <c r="K1075" s="120" t="s">
        <v>9</v>
      </c>
      <c r="L1075" s="120" t="s">
        <v>1175</v>
      </c>
      <c r="M1075" s="120" t="s">
        <v>276</v>
      </c>
      <c r="N1075" s="120" t="s">
        <v>1186</v>
      </c>
      <c r="O1075" s="120" t="s">
        <v>1213</v>
      </c>
      <c r="P1075" s="120" t="s">
        <v>276</v>
      </c>
      <c r="Q1075" s="120" t="s">
        <v>276</v>
      </c>
      <c r="R1075" s="120">
        <v>130</v>
      </c>
      <c r="S1075" s="120">
        <v>2.1059999999999999</v>
      </c>
      <c r="T1075" s="120" t="s">
        <v>1196</v>
      </c>
    </row>
    <row r="1076" spans="1:20" ht="33" thickTop="1" thickBot="1">
      <c r="A1076" s="117" t="s">
        <v>1226</v>
      </c>
      <c r="B1076" s="117" t="s">
        <v>1227</v>
      </c>
      <c r="C1076" s="118" t="s">
        <v>37</v>
      </c>
      <c r="D1076" s="119">
        <v>0.18</v>
      </c>
      <c r="E1076" s="177">
        <f t="shared" si="66"/>
        <v>0.18</v>
      </c>
      <c r="F1076" s="26"/>
      <c r="G1076" s="143"/>
      <c r="H1076" s="144">
        <f t="shared" si="63"/>
        <v>0</v>
      </c>
      <c r="I1076" s="145">
        <f t="shared" si="67"/>
        <v>0</v>
      </c>
      <c r="J1076" s="29"/>
      <c r="K1076" s="120" t="s">
        <v>9</v>
      </c>
      <c r="L1076" s="120" t="s">
        <v>1099</v>
      </c>
      <c r="M1076" s="120" t="s">
        <v>276</v>
      </c>
      <c r="N1076" s="120" t="s">
        <v>276</v>
      </c>
      <c r="O1076" s="120" t="s">
        <v>276</v>
      </c>
      <c r="P1076" s="120" t="s">
        <v>276</v>
      </c>
      <c r="Q1076" s="120" t="s">
        <v>276</v>
      </c>
      <c r="R1076" s="120" t="s">
        <v>276</v>
      </c>
      <c r="S1076" s="120">
        <v>1E-3</v>
      </c>
      <c r="T1076" s="120" t="s">
        <v>276</v>
      </c>
    </row>
    <row r="1077" spans="1:20" ht="33" thickTop="1" thickBot="1">
      <c r="A1077" s="117" t="s">
        <v>1228</v>
      </c>
      <c r="B1077" s="117" t="s">
        <v>1229</v>
      </c>
      <c r="C1077" s="118" t="s">
        <v>261</v>
      </c>
      <c r="D1077" s="119">
        <v>5.7119999999999997</v>
      </c>
      <c r="E1077" s="177">
        <f t="shared" si="66"/>
        <v>5.7119999999999997</v>
      </c>
      <c r="F1077" s="26"/>
      <c r="G1077" s="143"/>
      <c r="H1077" s="144">
        <f t="shared" si="63"/>
        <v>0</v>
      </c>
      <c r="I1077" s="145">
        <f t="shared" si="67"/>
        <v>0</v>
      </c>
      <c r="J1077" s="29"/>
      <c r="K1077" s="120" t="s">
        <v>9</v>
      </c>
      <c r="L1077" s="120" t="s">
        <v>1099</v>
      </c>
      <c r="M1077" s="120" t="s">
        <v>276</v>
      </c>
      <c r="N1077" s="120" t="s">
        <v>276</v>
      </c>
      <c r="O1077" s="120" t="s">
        <v>301</v>
      </c>
      <c r="P1077" s="120" t="s">
        <v>276</v>
      </c>
      <c r="Q1077" s="120" t="s">
        <v>276</v>
      </c>
      <c r="R1077" s="120" t="s">
        <v>276</v>
      </c>
      <c r="S1077" s="120">
        <v>0.01</v>
      </c>
      <c r="T1077" s="120" t="s">
        <v>276</v>
      </c>
    </row>
    <row r="1078" spans="1:20" ht="33" thickTop="1" thickBot="1">
      <c r="A1078" s="117" t="s">
        <v>1230</v>
      </c>
      <c r="B1078" s="117" t="s">
        <v>1231</v>
      </c>
      <c r="C1078" s="118" t="s">
        <v>261</v>
      </c>
      <c r="D1078" s="119">
        <v>5.7119999999999997</v>
      </c>
      <c r="E1078" s="177">
        <f t="shared" si="66"/>
        <v>5.7119999999999997</v>
      </c>
      <c r="F1078" s="26"/>
      <c r="G1078" s="143"/>
      <c r="H1078" s="144">
        <f t="shared" si="63"/>
        <v>0</v>
      </c>
      <c r="I1078" s="145">
        <f t="shared" si="67"/>
        <v>0</v>
      </c>
      <c r="J1078" s="29"/>
      <c r="K1078" s="120" t="s">
        <v>9</v>
      </c>
      <c r="L1078" s="120" t="s">
        <v>1099</v>
      </c>
      <c r="M1078" s="120" t="s">
        <v>276</v>
      </c>
      <c r="N1078" s="120" t="s">
        <v>276</v>
      </c>
      <c r="O1078" s="120" t="s">
        <v>301</v>
      </c>
      <c r="P1078" s="120" t="s">
        <v>276</v>
      </c>
      <c r="Q1078" s="120" t="s">
        <v>276</v>
      </c>
      <c r="R1078" s="120" t="s">
        <v>276</v>
      </c>
      <c r="S1078" s="120">
        <v>1.2E-2</v>
      </c>
      <c r="T1078" s="120" t="s">
        <v>276</v>
      </c>
    </row>
    <row r="1079" spans="1:20" ht="33" thickTop="1" thickBot="1">
      <c r="A1079" s="117" t="s">
        <v>1232</v>
      </c>
      <c r="B1079" s="117" t="s">
        <v>1233</v>
      </c>
      <c r="C1079" s="118" t="s">
        <v>261</v>
      </c>
      <c r="D1079" s="119">
        <v>5.7119999999999997</v>
      </c>
      <c r="E1079" s="177">
        <f t="shared" si="66"/>
        <v>5.7119999999999997</v>
      </c>
      <c r="F1079" s="26"/>
      <c r="G1079" s="143"/>
      <c r="H1079" s="144">
        <f t="shared" si="63"/>
        <v>0</v>
      </c>
      <c r="I1079" s="145">
        <f t="shared" si="67"/>
        <v>0</v>
      </c>
      <c r="J1079" s="29"/>
      <c r="K1079" s="120" t="s">
        <v>9</v>
      </c>
      <c r="L1079" s="120" t="s">
        <v>1099</v>
      </c>
      <c r="M1079" s="120" t="s">
        <v>276</v>
      </c>
      <c r="N1079" s="120" t="s">
        <v>276</v>
      </c>
      <c r="O1079" s="120" t="s">
        <v>301</v>
      </c>
      <c r="P1079" s="120" t="s">
        <v>276</v>
      </c>
      <c r="Q1079" s="120" t="s">
        <v>276</v>
      </c>
      <c r="R1079" s="120" t="s">
        <v>276</v>
      </c>
      <c r="S1079" s="120">
        <v>1.2E-2</v>
      </c>
      <c r="T1079" s="120" t="s">
        <v>276</v>
      </c>
    </row>
    <row r="1080" spans="1:20" ht="33" thickTop="1" thickBot="1">
      <c r="A1080" s="117" t="s">
        <v>1234</v>
      </c>
      <c r="B1080" s="117" t="s">
        <v>1235</v>
      </c>
      <c r="C1080" s="118" t="s">
        <v>261</v>
      </c>
      <c r="D1080" s="119">
        <v>1.1759999999999999</v>
      </c>
      <c r="E1080" s="177">
        <f t="shared" si="66"/>
        <v>1.1759999999999999</v>
      </c>
      <c r="F1080" s="26"/>
      <c r="G1080" s="143"/>
      <c r="H1080" s="144">
        <f t="shared" si="63"/>
        <v>0</v>
      </c>
      <c r="I1080" s="145">
        <f t="shared" si="67"/>
        <v>0</v>
      </c>
      <c r="J1080" s="29"/>
      <c r="K1080" s="120" t="s">
        <v>9</v>
      </c>
      <c r="L1080" s="120" t="s">
        <v>1099</v>
      </c>
      <c r="M1080" s="120" t="s">
        <v>276</v>
      </c>
      <c r="N1080" s="120" t="s">
        <v>276</v>
      </c>
      <c r="O1080" s="120" t="s">
        <v>301</v>
      </c>
      <c r="P1080" s="120" t="s">
        <v>276</v>
      </c>
      <c r="Q1080" s="120" t="s">
        <v>276</v>
      </c>
      <c r="R1080" s="120" t="s">
        <v>276</v>
      </c>
      <c r="S1080" s="120">
        <v>0.02</v>
      </c>
      <c r="T1080" s="120" t="s">
        <v>276</v>
      </c>
    </row>
    <row r="1081" spans="1:20" ht="33" thickTop="1" thickBot="1">
      <c r="A1081" s="147" t="s">
        <v>1236</v>
      </c>
      <c r="B1081" s="147" t="s">
        <v>1237</v>
      </c>
      <c r="C1081" s="148" t="s">
        <v>37</v>
      </c>
      <c r="D1081" s="149">
        <v>4.0439999999999996</v>
      </c>
      <c r="E1081" s="182">
        <f t="shared" si="66"/>
        <v>4.0439999999999996</v>
      </c>
      <c r="F1081" s="26"/>
      <c r="G1081" s="154"/>
      <c r="H1081" s="155">
        <f t="shared" ref="H1081:H1123" si="68">IF(G1081*E1081&gt;0,G1081*E1081,0)</f>
        <v>0</v>
      </c>
      <c r="I1081" s="156">
        <f t="shared" si="67"/>
        <v>0</v>
      </c>
      <c r="J1081" s="29"/>
      <c r="K1081" s="153" t="s">
        <v>9</v>
      </c>
      <c r="L1081" s="153" t="s">
        <v>1099</v>
      </c>
      <c r="M1081" s="153" t="s">
        <v>276</v>
      </c>
      <c r="N1081" s="153" t="s">
        <v>276</v>
      </c>
      <c r="O1081" s="153" t="s">
        <v>1100</v>
      </c>
      <c r="P1081" s="153" t="s">
        <v>276</v>
      </c>
      <c r="Q1081" s="153" t="s">
        <v>276</v>
      </c>
      <c r="R1081" s="153" t="s">
        <v>276</v>
      </c>
      <c r="S1081" s="153">
        <v>0.1</v>
      </c>
      <c r="T1081" s="153" t="s">
        <v>276</v>
      </c>
    </row>
    <row r="1082" spans="1:20" ht="21" thickTop="1" thickBot="1">
      <c r="A1082" s="74"/>
      <c r="B1082" s="75" t="s">
        <v>1238</v>
      </c>
      <c r="C1082" s="58"/>
      <c r="D1082" s="58"/>
      <c r="E1082" s="171"/>
      <c r="F1082" s="26"/>
      <c r="G1082" s="76"/>
      <c r="H1082" s="58"/>
      <c r="I1082" s="77"/>
      <c r="J1082" s="29"/>
      <c r="K1082" s="78"/>
      <c r="L1082" s="78"/>
      <c r="M1082" s="78" t="s">
        <v>276</v>
      </c>
      <c r="N1082" s="78" t="s">
        <v>276</v>
      </c>
      <c r="O1082" s="78"/>
      <c r="P1082" s="78"/>
      <c r="Q1082" s="78"/>
      <c r="R1082" s="78"/>
      <c r="S1082" s="78"/>
      <c r="T1082" s="78" t="s">
        <v>276</v>
      </c>
    </row>
    <row r="1083" spans="1:20" ht="33" thickTop="1" thickBot="1">
      <c r="A1083" s="109" t="s">
        <v>1239</v>
      </c>
      <c r="B1083" s="109" t="s">
        <v>1240</v>
      </c>
      <c r="C1083" s="110" t="s">
        <v>37</v>
      </c>
      <c r="D1083" s="111">
        <v>81.095999999999989</v>
      </c>
      <c r="E1083" s="176">
        <f t="shared" ref="E1083:E1104" si="69">D1083-D1083*$E$5</f>
        <v>81.095999999999989</v>
      </c>
      <c r="F1083" s="26"/>
      <c r="G1083" s="112"/>
      <c r="H1083" s="113">
        <f t="shared" si="68"/>
        <v>0</v>
      </c>
      <c r="I1083" s="114">
        <f t="shared" ref="I1083:I1104" si="70">IF(G1083*E1083&gt;0,G1083*E1083,0)*$E$4*1.01</f>
        <v>0</v>
      </c>
      <c r="J1083" s="29"/>
      <c r="K1083" s="115" t="s">
        <v>9</v>
      </c>
      <c r="L1083" s="115" t="s">
        <v>1241</v>
      </c>
      <c r="M1083" s="115" t="s">
        <v>276</v>
      </c>
      <c r="N1083" s="115" t="s">
        <v>1242</v>
      </c>
      <c r="O1083" s="115" t="s">
        <v>276</v>
      </c>
      <c r="P1083" s="115" t="s">
        <v>276</v>
      </c>
      <c r="Q1083" s="115" t="s">
        <v>276</v>
      </c>
      <c r="R1083" s="115">
        <v>280</v>
      </c>
      <c r="S1083" s="115">
        <v>2.3039999999999998</v>
      </c>
      <c r="T1083" s="115" t="s">
        <v>1243</v>
      </c>
    </row>
    <row r="1084" spans="1:20" ht="33" thickTop="1" thickBot="1">
      <c r="A1084" s="117" t="s">
        <v>1244</v>
      </c>
      <c r="B1084" s="117" t="s">
        <v>1245</v>
      </c>
      <c r="C1084" s="118" t="s">
        <v>37</v>
      </c>
      <c r="D1084" s="119">
        <v>81.095999999999989</v>
      </c>
      <c r="E1084" s="177">
        <f t="shared" si="69"/>
        <v>81.095999999999989</v>
      </c>
      <c r="F1084" s="26"/>
      <c r="G1084" s="143"/>
      <c r="H1084" s="144">
        <f t="shared" si="68"/>
        <v>0</v>
      </c>
      <c r="I1084" s="145">
        <f t="shared" si="70"/>
        <v>0</v>
      </c>
      <c r="J1084" s="29"/>
      <c r="K1084" s="120" t="s">
        <v>9</v>
      </c>
      <c r="L1084" s="120" t="s">
        <v>1241</v>
      </c>
      <c r="M1084" s="120" t="s">
        <v>276</v>
      </c>
      <c r="N1084" s="120" t="s">
        <v>1242</v>
      </c>
      <c r="O1084" s="120" t="s">
        <v>276</v>
      </c>
      <c r="P1084" s="120" t="s">
        <v>276</v>
      </c>
      <c r="Q1084" s="120" t="s">
        <v>276</v>
      </c>
      <c r="R1084" s="120">
        <v>280</v>
      </c>
      <c r="S1084" s="120">
        <v>2.448</v>
      </c>
      <c r="T1084" s="120" t="s">
        <v>1246</v>
      </c>
    </row>
    <row r="1085" spans="1:20" ht="33" thickTop="1" thickBot="1">
      <c r="A1085" s="117" t="s">
        <v>1247</v>
      </c>
      <c r="B1085" s="117" t="s">
        <v>1248</v>
      </c>
      <c r="C1085" s="118" t="s">
        <v>37</v>
      </c>
      <c r="D1085" s="119">
        <v>81.095999999999989</v>
      </c>
      <c r="E1085" s="177">
        <f t="shared" si="69"/>
        <v>81.095999999999989</v>
      </c>
      <c r="F1085" s="26"/>
      <c r="G1085" s="143"/>
      <c r="H1085" s="144">
        <f t="shared" si="68"/>
        <v>0</v>
      </c>
      <c r="I1085" s="145">
        <f t="shared" si="70"/>
        <v>0</v>
      </c>
      <c r="J1085" s="29"/>
      <c r="K1085" s="120" t="s">
        <v>9</v>
      </c>
      <c r="L1085" s="120" t="s">
        <v>1241</v>
      </c>
      <c r="M1085" s="120" t="s">
        <v>276</v>
      </c>
      <c r="N1085" s="120" t="s">
        <v>1242</v>
      </c>
      <c r="O1085" s="120" t="s">
        <v>276</v>
      </c>
      <c r="P1085" s="120" t="s">
        <v>276</v>
      </c>
      <c r="Q1085" s="120" t="s">
        <v>276</v>
      </c>
      <c r="R1085" s="120">
        <v>280</v>
      </c>
      <c r="S1085" s="120">
        <v>2.484</v>
      </c>
      <c r="T1085" s="120" t="s">
        <v>1249</v>
      </c>
    </row>
    <row r="1086" spans="1:20" ht="33" thickTop="1" thickBot="1">
      <c r="A1086" s="117" t="s">
        <v>1250</v>
      </c>
      <c r="B1086" s="117" t="s">
        <v>1251</v>
      </c>
      <c r="C1086" s="118" t="s">
        <v>37</v>
      </c>
      <c r="D1086" s="119">
        <v>81.095999999999989</v>
      </c>
      <c r="E1086" s="177">
        <f t="shared" si="69"/>
        <v>81.095999999999989</v>
      </c>
      <c r="F1086" s="26"/>
      <c r="G1086" s="143"/>
      <c r="H1086" s="144">
        <f t="shared" si="68"/>
        <v>0</v>
      </c>
      <c r="I1086" s="145">
        <f t="shared" si="70"/>
        <v>0</v>
      </c>
      <c r="J1086" s="29"/>
      <c r="K1086" s="120" t="s">
        <v>9</v>
      </c>
      <c r="L1086" s="120" t="s">
        <v>1241</v>
      </c>
      <c r="M1086" s="120" t="s">
        <v>276</v>
      </c>
      <c r="N1086" s="120" t="s">
        <v>1252</v>
      </c>
      <c r="O1086" s="120" t="s">
        <v>276</v>
      </c>
      <c r="P1086" s="120" t="s">
        <v>276</v>
      </c>
      <c r="Q1086" s="120" t="s">
        <v>276</v>
      </c>
      <c r="R1086" s="120">
        <v>308</v>
      </c>
      <c r="S1086" s="120">
        <v>2.3679999999999999</v>
      </c>
      <c r="T1086" s="120" t="s">
        <v>1253</v>
      </c>
    </row>
    <row r="1087" spans="1:20" ht="33" thickTop="1" thickBot="1">
      <c r="A1087" s="117" t="s">
        <v>1254</v>
      </c>
      <c r="B1087" s="117" t="s">
        <v>1255</v>
      </c>
      <c r="C1087" s="118" t="s">
        <v>37</v>
      </c>
      <c r="D1087" s="119">
        <v>81.095999999999989</v>
      </c>
      <c r="E1087" s="177">
        <f t="shared" si="69"/>
        <v>81.095999999999989</v>
      </c>
      <c r="F1087" s="26"/>
      <c r="G1087" s="143"/>
      <c r="H1087" s="144">
        <f t="shared" si="68"/>
        <v>0</v>
      </c>
      <c r="I1087" s="145">
        <f t="shared" si="70"/>
        <v>0</v>
      </c>
      <c r="J1087" s="29"/>
      <c r="K1087" s="120" t="s">
        <v>9</v>
      </c>
      <c r="L1087" s="120" t="s">
        <v>1241</v>
      </c>
      <c r="M1087" s="120" t="s">
        <v>276</v>
      </c>
      <c r="N1087" s="120" t="s">
        <v>1252</v>
      </c>
      <c r="O1087" s="120" t="s">
        <v>276</v>
      </c>
      <c r="P1087" s="120" t="s">
        <v>276</v>
      </c>
      <c r="Q1087" s="120" t="s">
        <v>276</v>
      </c>
      <c r="R1087" s="120">
        <v>308</v>
      </c>
      <c r="S1087" s="120">
        <v>2.488</v>
      </c>
      <c r="T1087" s="120" t="s">
        <v>1256</v>
      </c>
    </row>
    <row r="1088" spans="1:20" ht="33" thickTop="1" thickBot="1">
      <c r="A1088" s="117" t="s">
        <v>1257</v>
      </c>
      <c r="B1088" s="117" t="s">
        <v>1258</v>
      </c>
      <c r="C1088" s="118" t="s">
        <v>37</v>
      </c>
      <c r="D1088" s="119">
        <v>81.095999999999989</v>
      </c>
      <c r="E1088" s="177">
        <f t="shared" si="69"/>
        <v>81.095999999999989</v>
      </c>
      <c r="F1088" s="26"/>
      <c r="G1088" s="143"/>
      <c r="H1088" s="144"/>
      <c r="I1088" s="145">
        <f t="shared" si="70"/>
        <v>0</v>
      </c>
      <c r="J1088" s="29"/>
      <c r="K1088" s="120" t="s">
        <v>9</v>
      </c>
      <c r="L1088" s="120" t="s">
        <v>1241</v>
      </c>
      <c r="M1088" s="120" t="s">
        <v>276</v>
      </c>
      <c r="N1088" s="120" t="s">
        <v>1252</v>
      </c>
      <c r="O1088" s="120" t="s">
        <v>276</v>
      </c>
      <c r="P1088" s="120" t="s">
        <v>276</v>
      </c>
      <c r="Q1088" s="120" t="s">
        <v>276</v>
      </c>
      <c r="R1088" s="120">
        <v>308</v>
      </c>
      <c r="S1088" s="120">
        <v>2.5259999999999998</v>
      </c>
      <c r="T1088" s="120" t="s">
        <v>1259</v>
      </c>
    </row>
    <row r="1089" spans="1:20" ht="33" thickTop="1" thickBot="1">
      <c r="A1089" s="117" t="s">
        <v>1260</v>
      </c>
      <c r="B1089" s="117" t="s">
        <v>1261</v>
      </c>
      <c r="C1089" s="118" t="s">
        <v>37</v>
      </c>
      <c r="D1089" s="119">
        <v>81.095999999999989</v>
      </c>
      <c r="E1089" s="177">
        <f t="shared" si="69"/>
        <v>81.095999999999989</v>
      </c>
      <c r="F1089" s="26"/>
      <c r="G1089" s="143"/>
      <c r="H1089" s="144">
        <f t="shared" si="68"/>
        <v>0</v>
      </c>
      <c r="I1089" s="145">
        <f t="shared" si="70"/>
        <v>0</v>
      </c>
      <c r="J1089" s="29"/>
      <c r="K1089" s="120" t="s">
        <v>9</v>
      </c>
      <c r="L1089" s="120" t="s">
        <v>1241</v>
      </c>
      <c r="M1089" s="120" t="s">
        <v>276</v>
      </c>
      <c r="N1089" s="120" t="s">
        <v>1262</v>
      </c>
      <c r="O1089" s="120" t="s">
        <v>276</v>
      </c>
      <c r="P1089" s="120" t="s">
        <v>276</v>
      </c>
      <c r="Q1089" s="120" t="s">
        <v>276</v>
      </c>
      <c r="R1089" s="120">
        <v>343</v>
      </c>
      <c r="S1089" s="120">
        <v>2.4119999999999999</v>
      </c>
      <c r="T1089" s="120" t="s">
        <v>1263</v>
      </c>
    </row>
    <row r="1090" spans="1:20" ht="33" thickTop="1" thickBot="1">
      <c r="A1090" s="117" t="s">
        <v>1264</v>
      </c>
      <c r="B1090" s="117" t="s">
        <v>1265</v>
      </c>
      <c r="C1090" s="118" t="s">
        <v>37</v>
      </c>
      <c r="D1090" s="119">
        <v>81.095999999999989</v>
      </c>
      <c r="E1090" s="177">
        <f t="shared" si="69"/>
        <v>81.095999999999989</v>
      </c>
      <c r="F1090" s="26"/>
      <c r="G1090" s="143"/>
      <c r="H1090" s="144"/>
      <c r="I1090" s="145">
        <f t="shared" si="70"/>
        <v>0</v>
      </c>
      <c r="J1090" s="29"/>
      <c r="K1090" s="120" t="s">
        <v>9</v>
      </c>
      <c r="L1090" s="120" t="s">
        <v>1241</v>
      </c>
      <c r="M1090" s="120" t="s">
        <v>276</v>
      </c>
      <c r="N1090" s="120" t="s">
        <v>1262</v>
      </c>
      <c r="O1090" s="120" t="s">
        <v>276</v>
      </c>
      <c r="P1090" s="120" t="s">
        <v>276</v>
      </c>
      <c r="Q1090" s="120" t="s">
        <v>276</v>
      </c>
      <c r="R1090" s="120">
        <v>343</v>
      </c>
      <c r="S1090" s="120">
        <v>2.5619999999999998</v>
      </c>
      <c r="T1090" s="120" t="s">
        <v>1266</v>
      </c>
    </row>
    <row r="1091" spans="1:20" ht="33" thickTop="1" thickBot="1">
      <c r="A1091" s="117" t="s">
        <v>1267</v>
      </c>
      <c r="B1091" s="117" t="s">
        <v>1268</v>
      </c>
      <c r="C1091" s="118" t="s">
        <v>37</v>
      </c>
      <c r="D1091" s="119">
        <v>81.095999999999989</v>
      </c>
      <c r="E1091" s="177">
        <f t="shared" si="69"/>
        <v>81.095999999999989</v>
      </c>
      <c r="F1091" s="26"/>
      <c r="G1091" s="143"/>
      <c r="H1091" s="144">
        <f t="shared" si="68"/>
        <v>0</v>
      </c>
      <c r="I1091" s="145">
        <f t="shared" si="70"/>
        <v>0</v>
      </c>
      <c r="J1091" s="29"/>
      <c r="K1091" s="120" t="s">
        <v>9</v>
      </c>
      <c r="L1091" s="120" t="s">
        <v>1241</v>
      </c>
      <c r="M1091" s="120" t="s">
        <v>276</v>
      </c>
      <c r="N1091" s="120" t="s">
        <v>1262</v>
      </c>
      <c r="O1091" s="120" t="s">
        <v>276</v>
      </c>
      <c r="P1091" s="120" t="s">
        <v>276</v>
      </c>
      <c r="Q1091" s="120" t="s">
        <v>276</v>
      </c>
      <c r="R1091" s="120">
        <v>343</v>
      </c>
      <c r="S1091" s="120">
        <v>3.02</v>
      </c>
      <c r="T1091" s="120" t="s">
        <v>1269</v>
      </c>
    </row>
    <row r="1092" spans="1:20" ht="33" thickTop="1" thickBot="1">
      <c r="A1092" s="117" t="s">
        <v>1270</v>
      </c>
      <c r="B1092" s="117" t="s">
        <v>1271</v>
      </c>
      <c r="C1092" s="118" t="s">
        <v>37</v>
      </c>
      <c r="D1092" s="119">
        <v>81.095999999999989</v>
      </c>
      <c r="E1092" s="177">
        <f t="shared" si="69"/>
        <v>81.095999999999989</v>
      </c>
      <c r="F1092" s="26"/>
      <c r="G1092" s="143"/>
      <c r="H1092" s="144">
        <f t="shared" si="68"/>
        <v>0</v>
      </c>
      <c r="I1092" s="145">
        <f t="shared" si="70"/>
        <v>0</v>
      </c>
      <c r="J1092" s="29"/>
      <c r="K1092" s="120" t="s">
        <v>9</v>
      </c>
      <c r="L1092" s="120" t="s">
        <v>1241</v>
      </c>
      <c r="M1092" s="120" t="s">
        <v>276</v>
      </c>
      <c r="N1092" s="120" t="s">
        <v>1262</v>
      </c>
      <c r="O1092" s="120" t="s">
        <v>276</v>
      </c>
      <c r="P1092" s="120" t="s">
        <v>276</v>
      </c>
      <c r="Q1092" s="120" t="s">
        <v>276</v>
      </c>
      <c r="R1092" s="120">
        <v>343</v>
      </c>
      <c r="S1092" s="120">
        <v>2.758</v>
      </c>
      <c r="T1092" s="120" t="s">
        <v>1272</v>
      </c>
    </row>
    <row r="1093" spans="1:20" ht="33" thickTop="1" thickBot="1">
      <c r="A1093" s="117" t="s">
        <v>1273</v>
      </c>
      <c r="B1093" s="117" t="s">
        <v>1274</v>
      </c>
      <c r="C1093" s="118" t="s">
        <v>37</v>
      </c>
      <c r="D1093" s="119">
        <v>81.095999999999989</v>
      </c>
      <c r="E1093" s="177">
        <f t="shared" si="69"/>
        <v>81.095999999999989</v>
      </c>
      <c r="F1093" s="26"/>
      <c r="G1093" s="143"/>
      <c r="H1093" s="144">
        <f t="shared" si="68"/>
        <v>0</v>
      </c>
      <c r="I1093" s="145">
        <f t="shared" si="70"/>
        <v>0</v>
      </c>
      <c r="J1093" s="29"/>
      <c r="K1093" s="120" t="s">
        <v>9</v>
      </c>
      <c r="L1093" s="120" t="s">
        <v>1241</v>
      </c>
      <c r="M1093" s="120" t="s">
        <v>276</v>
      </c>
      <c r="N1093" s="120" t="s">
        <v>1275</v>
      </c>
      <c r="O1093" s="120" t="s">
        <v>276</v>
      </c>
      <c r="P1093" s="120" t="s">
        <v>276</v>
      </c>
      <c r="Q1093" s="120" t="s">
        <v>276</v>
      </c>
      <c r="R1093" s="120">
        <v>388</v>
      </c>
      <c r="S1093" s="120">
        <v>2.4940000000000002</v>
      </c>
      <c r="T1093" s="120" t="s">
        <v>1276</v>
      </c>
    </row>
    <row r="1094" spans="1:20" ht="33" thickTop="1" thickBot="1">
      <c r="A1094" s="117" t="s">
        <v>1277</v>
      </c>
      <c r="B1094" s="117" t="s">
        <v>1278</v>
      </c>
      <c r="C1094" s="118" t="s">
        <v>37</v>
      </c>
      <c r="D1094" s="119">
        <v>81.095999999999989</v>
      </c>
      <c r="E1094" s="177">
        <f t="shared" si="69"/>
        <v>81.095999999999989</v>
      </c>
      <c r="F1094" s="26"/>
      <c r="G1094" s="143"/>
      <c r="H1094" s="144">
        <f t="shared" si="68"/>
        <v>0</v>
      </c>
      <c r="I1094" s="145">
        <f t="shared" si="70"/>
        <v>0</v>
      </c>
      <c r="J1094" s="29"/>
      <c r="K1094" s="120" t="s">
        <v>9</v>
      </c>
      <c r="L1094" s="120" t="s">
        <v>1241</v>
      </c>
      <c r="M1094" s="120" t="s">
        <v>276</v>
      </c>
      <c r="N1094" s="120" t="s">
        <v>1275</v>
      </c>
      <c r="O1094" s="120" t="s">
        <v>276</v>
      </c>
      <c r="P1094" s="120" t="s">
        <v>276</v>
      </c>
      <c r="Q1094" s="120" t="s">
        <v>276</v>
      </c>
      <c r="R1094" s="120">
        <v>388</v>
      </c>
      <c r="S1094" s="120">
        <v>2.6440000000000001</v>
      </c>
      <c r="T1094" s="120" t="s">
        <v>1279</v>
      </c>
    </row>
    <row r="1095" spans="1:20" ht="33" thickTop="1" thickBot="1">
      <c r="A1095" s="117" t="s">
        <v>1280</v>
      </c>
      <c r="B1095" s="117" t="s">
        <v>1281</v>
      </c>
      <c r="C1095" s="118" t="s">
        <v>37</v>
      </c>
      <c r="D1095" s="119">
        <v>81.095999999999989</v>
      </c>
      <c r="E1095" s="177">
        <f t="shared" si="69"/>
        <v>81.095999999999989</v>
      </c>
      <c r="F1095" s="26"/>
      <c r="G1095" s="143"/>
      <c r="H1095" s="144"/>
      <c r="I1095" s="145">
        <f t="shared" si="70"/>
        <v>0</v>
      </c>
      <c r="J1095" s="29"/>
      <c r="K1095" s="120" t="s">
        <v>9</v>
      </c>
      <c r="L1095" s="120" t="s">
        <v>1241</v>
      </c>
      <c r="M1095" s="120" t="s">
        <v>276</v>
      </c>
      <c r="N1095" s="120" t="s">
        <v>1275</v>
      </c>
      <c r="O1095" s="120" t="s">
        <v>276</v>
      </c>
      <c r="P1095" s="120" t="s">
        <v>276</v>
      </c>
      <c r="Q1095" s="120" t="s">
        <v>276</v>
      </c>
      <c r="R1095" s="120">
        <v>388</v>
      </c>
      <c r="S1095" s="120">
        <v>2.69</v>
      </c>
      <c r="T1095" s="120" t="s">
        <v>1282</v>
      </c>
    </row>
    <row r="1096" spans="1:20" ht="33" thickTop="1" thickBot="1">
      <c r="A1096" s="117" t="s">
        <v>1283</v>
      </c>
      <c r="B1096" s="117" t="s">
        <v>1284</v>
      </c>
      <c r="C1096" s="118" t="s">
        <v>37</v>
      </c>
      <c r="D1096" s="119">
        <v>81.095999999999989</v>
      </c>
      <c r="E1096" s="177">
        <f t="shared" si="69"/>
        <v>81.095999999999989</v>
      </c>
      <c r="F1096" s="26"/>
      <c r="G1096" s="143"/>
      <c r="H1096" s="144">
        <f t="shared" si="68"/>
        <v>0</v>
      </c>
      <c r="I1096" s="145">
        <f t="shared" si="70"/>
        <v>0</v>
      </c>
      <c r="J1096" s="29"/>
      <c r="K1096" s="120" t="s">
        <v>9</v>
      </c>
      <c r="L1096" s="120" t="s">
        <v>1241</v>
      </c>
      <c r="M1096" s="120" t="s">
        <v>276</v>
      </c>
      <c r="N1096" s="120" t="s">
        <v>1275</v>
      </c>
      <c r="O1096" s="120" t="s">
        <v>276</v>
      </c>
      <c r="P1096" s="120" t="s">
        <v>276</v>
      </c>
      <c r="Q1096" s="120" t="s">
        <v>276</v>
      </c>
      <c r="R1096" s="120">
        <v>388</v>
      </c>
      <c r="S1096" s="120">
        <v>2.84</v>
      </c>
      <c r="T1096" s="120" t="s">
        <v>1285</v>
      </c>
    </row>
    <row r="1097" spans="1:20" ht="33" thickTop="1" thickBot="1">
      <c r="A1097" s="117" t="s">
        <v>1286</v>
      </c>
      <c r="B1097" s="117" t="s">
        <v>1287</v>
      </c>
      <c r="C1097" s="118" t="s">
        <v>261</v>
      </c>
      <c r="D1097" s="119">
        <v>2.988</v>
      </c>
      <c r="E1097" s="177">
        <f t="shared" si="69"/>
        <v>2.988</v>
      </c>
      <c r="F1097" s="26"/>
      <c r="G1097" s="143"/>
      <c r="H1097" s="144">
        <f t="shared" si="68"/>
        <v>0</v>
      </c>
      <c r="I1097" s="145">
        <f t="shared" si="70"/>
        <v>0</v>
      </c>
      <c r="J1097" s="29"/>
      <c r="K1097" s="120" t="s">
        <v>9</v>
      </c>
      <c r="L1097" s="120" t="s">
        <v>1099</v>
      </c>
      <c r="M1097" s="120" t="s">
        <v>276</v>
      </c>
      <c r="N1097" s="120" t="s">
        <v>276</v>
      </c>
      <c r="O1097" s="120" t="s">
        <v>1288</v>
      </c>
      <c r="P1097" s="120" t="s">
        <v>276</v>
      </c>
      <c r="Q1097" s="120" t="s">
        <v>276</v>
      </c>
      <c r="R1097" s="120" t="s">
        <v>276</v>
      </c>
      <c r="S1097" s="120">
        <v>0.128</v>
      </c>
      <c r="T1097" s="120" t="s">
        <v>276</v>
      </c>
    </row>
    <row r="1098" spans="1:20" ht="33" thickTop="1" thickBot="1">
      <c r="A1098" s="117" t="s">
        <v>1289</v>
      </c>
      <c r="B1098" s="117" t="s">
        <v>1290</v>
      </c>
      <c r="C1098" s="118" t="s">
        <v>261</v>
      </c>
      <c r="D1098" s="119">
        <v>4.1399999999999997</v>
      </c>
      <c r="E1098" s="177">
        <f t="shared" si="69"/>
        <v>4.1399999999999997</v>
      </c>
      <c r="F1098" s="26"/>
      <c r="G1098" s="143"/>
      <c r="H1098" s="144">
        <f t="shared" si="68"/>
        <v>0</v>
      </c>
      <c r="I1098" s="145">
        <f t="shared" si="70"/>
        <v>0</v>
      </c>
      <c r="J1098" s="29"/>
      <c r="K1098" s="120" t="s">
        <v>9</v>
      </c>
      <c r="L1098" s="120" t="s">
        <v>1099</v>
      </c>
      <c r="M1098" s="120" t="s">
        <v>276</v>
      </c>
      <c r="N1098" s="120" t="s">
        <v>276</v>
      </c>
      <c r="O1098" s="120" t="s">
        <v>1288</v>
      </c>
      <c r="P1098" s="120" t="s">
        <v>276</v>
      </c>
      <c r="Q1098" s="120" t="s">
        <v>276</v>
      </c>
      <c r="R1098" s="120" t="s">
        <v>276</v>
      </c>
      <c r="S1098" s="120">
        <v>0.186</v>
      </c>
      <c r="T1098" s="120" t="s">
        <v>276</v>
      </c>
    </row>
    <row r="1099" spans="1:20" ht="33" thickTop="1" thickBot="1">
      <c r="A1099" s="117" t="s">
        <v>1291</v>
      </c>
      <c r="B1099" s="117" t="s">
        <v>1292</v>
      </c>
      <c r="C1099" s="118" t="s">
        <v>261</v>
      </c>
      <c r="D1099" s="119">
        <v>4.6079999999999997</v>
      </c>
      <c r="E1099" s="177">
        <f t="shared" si="69"/>
        <v>4.6079999999999997</v>
      </c>
      <c r="F1099" s="26"/>
      <c r="G1099" s="143"/>
      <c r="H1099" s="144">
        <f t="shared" si="68"/>
        <v>0</v>
      </c>
      <c r="I1099" s="145">
        <f t="shared" si="70"/>
        <v>0</v>
      </c>
      <c r="J1099" s="29"/>
      <c r="K1099" s="120" t="s">
        <v>9</v>
      </c>
      <c r="L1099" s="120" t="s">
        <v>1099</v>
      </c>
      <c r="M1099" s="120" t="s">
        <v>276</v>
      </c>
      <c r="N1099" s="120" t="s">
        <v>276</v>
      </c>
      <c r="O1099" s="120" t="s">
        <v>1288</v>
      </c>
      <c r="P1099" s="120" t="s">
        <v>276</v>
      </c>
      <c r="Q1099" s="120" t="s">
        <v>276</v>
      </c>
      <c r="R1099" s="120" t="s">
        <v>276</v>
      </c>
      <c r="S1099" s="120">
        <v>0.20799999999999999</v>
      </c>
      <c r="T1099" s="120" t="s">
        <v>276</v>
      </c>
    </row>
    <row r="1100" spans="1:20" ht="33" thickTop="1" thickBot="1">
      <c r="A1100" s="117" t="s">
        <v>1293</v>
      </c>
      <c r="B1100" s="117" t="s">
        <v>1294</v>
      </c>
      <c r="C1100" s="118" t="s">
        <v>261</v>
      </c>
      <c r="D1100" s="119">
        <v>5.1840000000000002</v>
      </c>
      <c r="E1100" s="177">
        <f t="shared" si="69"/>
        <v>5.1840000000000002</v>
      </c>
      <c r="F1100" s="26"/>
      <c r="G1100" s="143"/>
      <c r="H1100" s="144">
        <f t="shared" si="68"/>
        <v>0</v>
      </c>
      <c r="I1100" s="145">
        <f t="shared" si="70"/>
        <v>0</v>
      </c>
      <c r="J1100" s="29"/>
      <c r="K1100" s="120" t="s">
        <v>9</v>
      </c>
      <c r="L1100" s="120" t="s">
        <v>1099</v>
      </c>
      <c r="M1100" s="120" t="s">
        <v>276</v>
      </c>
      <c r="N1100" s="120" t="s">
        <v>276</v>
      </c>
      <c r="O1100" s="120" t="s">
        <v>1288</v>
      </c>
      <c r="P1100" s="120" t="s">
        <v>276</v>
      </c>
      <c r="Q1100" s="120" t="s">
        <v>276</v>
      </c>
      <c r="R1100" s="120" t="s">
        <v>276</v>
      </c>
      <c r="S1100" s="120">
        <v>0.23799999999999999</v>
      </c>
      <c r="T1100" s="120" t="s">
        <v>276</v>
      </c>
    </row>
    <row r="1101" spans="1:20" ht="33" thickTop="1" thickBot="1">
      <c r="A1101" s="117" t="s">
        <v>1295</v>
      </c>
      <c r="B1101" s="117" t="s">
        <v>1296</v>
      </c>
      <c r="C1101" s="118" t="s">
        <v>261</v>
      </c>
      <c r="D1101" s="119">
        <v>6</v>
      </c>
      <c r="E1101" s="177">
        <f t="shared" si="69"/>
        <v>6</v>
      </c>
      <c r="F1101" s="26"/>
      <c r="G1101" s="143"/>
      <c r="H1101" s="144">
        <f t="shared" si="68"/>
        <v>0</v>
      </c>
      <c r="I1101" s="145">
        <f t="shared" si="70"/>
        <v>0</v>
      </c>
      <c r="J1101" s="29"/>
      <c r="K1101" s="120" t="s">
        <v>9</v>
      </c>
      <c r="L1101" s="120" t="s">
        <v>1099</v>
      </c>
      <c r="M1101" s="120" t="s">
        <v>276</v>
      </c>
      <c r="N1101" s="120" t="s">
        <v>276</v>
      </c>
      <c r="O1101" s="120" t="s">
        <v>1288</v>
      </c>
      <c r="P1101" s="120" t="s">
        <v>276</v>
      </c>
      <c r="Q1101" s="120" t="s">
        <v>276</v>
      </c>
      <c r="R1101" s="120" t="s">
        <v>276</v>
      </c>
      <c r="S1101" s="120">
        <v>0.28999999999999998</v>
      </c>
      <c r="T1101" s="120" t="s">
        <v>276</v>
      </c>
    </row>
    <row r="1102" spans="1:20" ht="33" thickTop="1" thickBot="1">
      <c r="A1102" s="117" t="s">
        <v>1297</v>
      </c>
      <c r="B1102" s="117" t="s">
        <v>1298</v>
      </c>
      <c r="C1102" s="118" t="s">
        <v>37</v>
      </c>
      <c r="D1102" s="119">
        <v>2.7719999999999998</v>
      </c>
      <c r="E1102" s="177">
        <f t="shared" si="69"/>
        <v>2.7719999999999998</v>
      </c>
      <c r="F1102" s="26"/>
      <c r="G1102" s="143"/>
      <c r="H1102" s="144">
        <f t="shared" si="68"/>
        <v>0</v>
      </c>
      <c r="I1102" s="145">
        <f t="shared" si="70"/>
        <v>0</v>
      </c>
      <c r="J1102" s="29"/>
      <c r="K1102" s="120" t="s">
        <v>9</v>
      </c>
      <c r="L1102" s="120" t="s">
        <v>1241</v>
      </c>
      <c r="M1102" s="120" t="s">
        <v>276</v>
      </c>
      <c r="N1102" s="120" t="s">
        <v>276</v>
      </c>
      <c r="O1102" s="120" t="s">
        <v>116</v>
      </c>
      <c r="P1102" s="120" t="s">
        <v>276</v>
      </c>
      <c r="Q1102" s="120" t="s">
        <v>276</v>
      </c>
      <c r="R1102" s="120" t="s">
        <v>276</v>
      </c>
      <c r="S1102" s="120">
        <v>0.124</v>
      </c>
      <c r="T1102" s="120" t="s">
        <v>276</v>
      </c>
    </row>
    <row r="1103" spans="1:20" ht="33" thickTop="1" thickBot="1">
      <c r="A1103" s="117" t="s">
        <v>1299</v>
      </c>
      <c r="B1103" s="117" t="s">
        <v>1300</v>
      </c>
      <c r="C1103" s="118" t="s">
        <v>37</v>
      </c>
      <c r="D1103" s="119">
        <v>2.7719999999999998</v>
      </c>
      <c r="E1103" s="177">
        <f t="shared" si="69"/>
        <v>2.7719999999999998</v>
      </c>
      <c r="F1103" s="26"/>
      <c r="G1103" s="143"/>
      <c r="H1103" s="144">
        <f t="shared" si="68"/>
        <v>0</v>
      </c>
      <c r="I1103" s="145">
        <f t="shared" si="70"/>
        <v>0</v>
      </c>
      <c r="J1103" s="29"/>
      <c r="K1103" s="120" t="s">
        <v>9</v>
      </c>
      <c r="L1103" s="120" t="s">
        <v>1241</v>
      </c>
      <c r="M1103" s="120" t="s">
        <v>276</v>
      </c>
      <c r="N1103" s="120" t="s">
        <v>276</v>
      </c>
      <c r="O1103" s="120" t="s">
        <v>301</v>
      </c>
      <c r="P1103" s="120" t="s">
        <v>276</v>
      </c>
      <c r="Q1103" s="120" t="s">
        <v>276</v>
      </c>
      <c r="R1103" s="120" t="s">
        <v>276</v>
      </c>
      <c r="S1103" s="120">
        <v>0.124</v>
      </c>
      <c r="T1103" s="120" t="s">
        <v>276</v>
      </c>
    </row>
    <row r="1104" spans="1:20" ht="33" thickTop="1" thickBot="1">
      <c r="A1104" s="147" t="s">
        <v>1301</v>
      </c>
      <c r="B1104" s="147" t="s">
        <v>1302</v>
      </c>
      <c r="C1104" s="148" t="s">
        <v>37</v>
      </c>
      <c r="D1104" s="149">
        <v>2.7719999999999998</v>
      </c>
      <c r="E1104" s="182">
        <f t="shared" si="69"/>
        <v>2.7719999999999998</v>
      </c>
      <c r="F1104" s="26"/>
      <c r="G1104" s="154"/>
      <c r="H1104" s="155">
        <f t="shared" si="68"/>
        <v>0</v>
      </c>
      <c r="I1104" s="156">
        <f t="shared" si="70"/>
        <v>0</v>
      </c>
      <c r="J1104" s="29"/>
      <c r="K1104" s="153" t="s">
        <v>9</v>
      </c>
      <c r="L1104" s="153" t="s">
        <v>1241</v>
      </c>
      <c r="M1104" s="153" t="s">
        <v>276</v>
      </c>
      <c r="N1104" s="153" t="s">
        <v>276</v>
      </c>
      <c r="O1104" s="153" t="s">
        <v>455</v>
      </c>
      <c r="P1104" s="153" t="s">
        <v>276</v>
      </c>
      <c r="Q1104" s="153" t="s">
        <v>276</v>
      </c>
      <c r="R1104" s="153" t="s">
        <v>276</v>
      </c>
      <c r="S1104" s="153">
        <v>0.124</v>
      </c>
      <c r="T1104" s="153" t="s">
        <v>276</v>
      </c>
    </row>
    <row r="1105" spans="1:20" ht="21" thickTop="1" thickBot="1">
      <c r="A1105" s="74"/>
      <c r="B1105" s="75" t="s">
        <v>1303</v>
      </c>
      <c r="C1105" s="58"/>
      <c r="D1105" s="58"/>
      <c r="E1105" s="171"/>
      <c r="F1105" s="26"/>
      <c r="G1105" s="76"/>
      <c r="H1105" s="58"/>
      <c r="I1105" s="77"/>
      <c r="J1105" s="29"/>
      <c r="K1105" s="78"/>
      <c r="L1105" s="78"/>
      <c r="M1105" s="78" t="s">
        <v>276</v>
      </c>
      <c r="N1105" s="78" t="s">
        <v>276</v>
      </c>
      <c r="O1105" s="78"/>
      <c r="P1105" s="78"/>
      <c r="Q1105" s="78"/>
      <c r="R1105" s="78"/>
      <c r="S1105" s="78"/>
      <c r="T1105" s="78" t="s">
        <v>276</v>
      </c>
    </row>
    <row r="1106" spans="1:20" ht="17.25" thickTop="1" thickBot="1">
      <c r="A1106" s="117" t="s">
        <v>1307</v>
      </c>
      <c r="B1106" s="117" t="s">
        <v>1308</v>
      </c>
      <c r="C1106" s="118" t="s">
        <v>37</v>
      </c>
      <c r="D1106" s="119">
        <v>80.555999999999997</v>
      </c>
      <c r="E1106" s="177">
        <f t="shared" ref="E1106:E1115" si="71">D1106-D1106*$E$5</f>
        <v>80.555999999999997</v>
      </c>
      <c r="F1106" s="163"/>
      <c r="G1106" s="143"/>
      <c r="H1106" s="144">
        <f t="shared" si="68"/>
        <v>0</v>
      </c>
      <c r="I1106" s="145">
        <f t="shared" ref="I1106:I1115" si="72">IF(G1106*E1106&gt;0,G1106*E1106,0)*$E$4*1.01</f>
        <v>0</v>
      </c>
      <c r="J1106" s="29"/>
      <c r="K1106" s="120" t="s">
        <v>9</v>
      </c>
      <c r="L1106" s="120" t="s">
        <v>1304</v>
      </c>
      <c r="M1106" s="120" t="s">
        <v>276</v>
      </c>
      <c r="N1106" s="120" t="s">
        <v>1309</v>
      </c>
      <c r="O1106" s="120" t="s">
        <v>276</v>
      </c>
      <c r="P1106" s="120" t="s">
        <v>276</v>
      </c>
      <c r="Q1106" s="120" t="s">
        <v>276</v>
      </c>
      <c r="R1106" s="120">
        <v>273</v>
      </c>
      <c r="S1106" s="120">
        <v>2.3559999999999999</v>
      </c>
      <c r="T1106" s="120" t="s">
        <v>1310</v>
      </c>
    </row>
    <row r="1107" spans="1:20" ht="17.25" thickTop="1" thickBot="1">
      <c r="A1107" s="117" t="s">
        <v>1311</v>
      </c>
      <c r="B1107" s="117" t="s">
        <v>1312</v>
      </c>
      <c r="C1107" s="118" t="s">
        <v>37</v>
      </c>
      <c r="D1107" s="119">
        <v>80.555999999999997</v>
      </c>
      <c r="E1107" s="177">
        <f t="shared" si="71"/>
        <v>80.555999999999997</v>
      </c>
      <c r="F1107" s="26"/>
      <c r="G1107" s="143"/>
      <c r="H1107" s="144">
        <f t="shared" si="68"/>
        <v>0</v>
      </c>
      <c r="I1107" s="145">
        <f t="shared" si="72"/>
        <v>0</v>
      </c>
      <c r="J1107" s="29"/>
      <c r="K1107" s="120" t="s">
        <v>9</v>
      </c>
      <c r="L1107" s="120" t="s">
        <v>1304</v>
      </c>
      <c r="M1107" s="120" t="s">
        <v>276</v>
      </c>
      <c r="N1107" s="120" t="s">
        <v>1305</v>
      </c>
      <c r="O1107" s="120" t="s">
        <v>276</v>
      </c>
      <c r="P1107" s="120" t="s">
        <v>276</v>
      </c>
      <c r="Q1107" s="120" t="s">
        <v>276</v>
      </c>
      <c r="R1107" s="120">
        <v>273</v>
      </c>
      <c r="S1107" s="120">
        <v>2.242</v>
      </c>
      <c r="T1107" s="120" t="s">
        <v>1313</v>
      </c>
    </row>
    <row r="1108" spans="1:20" ht="17.25" thickTop="1" thickBot="1">
      <c r="A1108" s="117" t="s">
        <v>1314</v>
      </c>
      <c r="B1108" s="117" t="s">
        <v>1315</v>
      </c>
      <c r="C1108" s="118" t="s">
        <v>37</v>
      </c>
      <c r="D1108" s="119">
        <v>80.555999999999997</v>
      </c>
      <c r="E1108" s="177">
        <f t="shared" si="71"/>
        <v>80.555999999999997</v>
      </c>
      <c r="F1108" s="26"/>
      <c r="G1108" s="143"/>
      <c r="H1108" s="144">
        <f t="shared" si="68"/>
        <v>0</v>
      </c>
      <c r="I1108" s="145">
        <f t="shared" si="72"/>
        <v>0</v>
      </c>
      <c r="J1108" s="29"/>
      <c r="K1108" s="120" t="s">
        <v>9</v>
      </c>
      <c r="L1108" s="120" t="s">
        <v>1304</v>
      </c>
      <c r="M1108" s="120" t="s">
        <v>276</v>
      </c>
      <c r="N1108" s="120" t="s">
        <v>1306</v>
      </c>
      <c r="O1108" s="120" t="s">
        <v>276</v>
      </c>
      <c r="P1108" s="120" t="s">
        <v>276</v>
      </c>
      <c r="Q1108" s="120" t="s">
        <v>276</v>
      </c>
      <c r="R1108" s="120">
        <v>273</v>
      </c>
      <c r="S1108" s="120">
        <v>2.3559999999999999</v>
      </c>
      <c r="T1108" s="120" t="s">
        <v>1316</v>
      </c>
    </row>
    <row r="1109" spans="1:20" ht="17.25" thickTop="1" thickBot="1">
      <c r="A1109" s="117" t="s">
        <v>1317</v>
      </c>
      <c r="B1109" s="117" t="s">
        <v>1318</v>
      </c>
      <c r="C1109" s="118" t="s">
        <v>37</v>
      </c>
      <c r="D1109" s="119">
        <v>80.555999999999997</v>
      </c>
      <c r="E1109" s="177">
        <f t="shared" si="71"/>
        <v>80.555999999999997</v>
      </c>
      <c r="F1109" s="26"/>
      <c r="G1109" s="143"/>
      <c r="H1109" s="144">
        <f t="shared" si="68"/>
        <v>0</v>
      </c>
      <c r="I1109" s="145">
        <f t="shared" si="72"/>
        <v>0</v>
      </c>
      <c r="J1109" s="29"/>
      <c r="K1109" s="120" t="s">
        <v>9</v>
      </c>
      <c r="L1109" s="120" t="s">
        <v>1304</v>
      </c>
      <c r="M1109" s="120" t="s">
        <v>276</v>
      </c>
      <c r="N1109" s="120" t="s">
        <v>1309</v>
      </c>
      <c r="O1109" s="120" t="s">
        <v>276</v>
      </c>
      <c r="P1109" s="120" t="s">
        <v>276</v>
      </c>
      <c r="Q1109" s="120" t="s">
        <v>276</v>
      </c>
      <c r="R1109" s="120">
        <v>273</v>
      </c>
      <c r="S1109" s="120">
        <v>2.4020000000000001</v>
      </c>
      <c r="T1109" s="120" t="s">
        <v>1319</v>
      </c>
    </row>
    <row r="1110" spans="1:20" ht="17.25" thickTop="1" thickBot="1">
      <c r="A1110" s="117" t="s">
        <v>1320</v>
      </c>
      <c r="B1110" s="117" t="s">
        <v>1321</v>
      </c>
      <c r="C1110" s="118" t="s">
        <v>37</v>
      </c>
      <c r="D1110" s="119">
        <v>80.555999999999997</v>
      </c>
      <c r="E1110" s="177">
        <f t="shared" si="71"/>
        <v>80.555999999999997</v>
      </c>
      <c r="F1110" s="26"/>
      <c r="G1110" s="143"/>
      <c r="H1110" s="144">
        <f t="shared" si="68"/>
        <v>0</v>
      </c>
      <c r="I1110" s="145">
        <f t="shared" si="72"/>
        <v>0</v>
      </c>
      <c r="J1110" s="29"/>
      <c r="K1110" s="120" t="s">
        <v>9</v>
      </c>
      <c r="L1110" s="120" t="s">
        <v>1304</v>
      </c>
      <c r="M1110" s="120" t="s">
        <v>276</v>
      </c>
      <c r="N1110" s="120" t="s">
        <v>1305</v>
      </c>
      <c r="O1110" s="120" t="s">
        <v>276</v>
      </c>
      <c r="P1110" s="120" t="s">
        <v>276</v>
      </c>
      <c r="Q1110" s="120" t="s">
        <v>276</v>
      </c>
      <c r="R1110" s="120">
        <v>273</v>
      </c>
      <c r="S1110" s="120">
        <v>2.3780000000000001</v>
      </c>
      <c r="T1110" s="120" t="s">
        <v>1322</v>
      </c>
    </row>
    <row r="1111" spans="1:20" ht="17.25" thickTop="1" thickBot="1">
      <c r="A1111" s="117" t="s">
        <v>1323</v>
      </c>
      <c r="B1111" s="117" t="s">
        <v>1324</v>
      </c>
      <c r="C1111" s="118" t="s">
        <v>37</v>
      </c>
      <c r="D1111" s="119">
        <v>80.555999999999997</v>
      </c>
      <c r="E1111" s="177">
        <f t="shared" si="71"/>
        <v>80.555999999999997</v>
      </c>
      <c r="F1111" s="26"/>
      <c r="G1111" s="143"/>
      <c r="H1111" s="144">
        <f t="shared" si="68"/>
        <v>0</v>
      </c>
      <c r="I1111" s="145">
        <f t="shared" si="72"/>
        <v>0</v>
      </c>
      <c r="J1111" s="29"/>
      <c r="K1111" s="120" t="s">
        <v>9</v>
      </c>
      <c r="L1111" s="120" t="s">
        <v>1304</v>
      </c>
      <c r="M1111" s="120" t="s">
        <v>276</v>
      </c>
      <c r="N1111" s="120" t="s">
        <v>1306</v>
      </c>
      <c r="O1111" s="120" t="s">
        <v>276</v>
      </c>
      <c r="P1111" s="120" t="s">
        <v>276</v>
      </c>
      <c r="Q1111" s="120" t="s">
        <v>276</v>
      </c>
      <c r="R1111" s="120">
        <v>273</v>
      </c>
      <c r="S1111" s="120">
        <v>2.4980000000000002</v>
      </c>
      <c r="T1111" s="120" t="s">
        <v>1325</v>
      </c>
    </row>
    <row r="1112" spans="1:20" ht="17.25" thickTop="1" thickBot="1">
      <c r="A1112" s="117" t="s">
        <v>1326</v>
      </c>
      <c r="B1112" s="117" t="s">
        <v>1327</v>
      </c>
      <c r="C1112" s="118" t="s">
        <v>37</v>
      </c>
      <c r="D1112" s="119">
        <v>80.555999999999997</v>
      </c>
      <c r="E1112" s="177">
        <f t="shared" si="71"/>
        <v>80.555999999999997</v>
      </c>
      <c r="F1112" s="26"/>
      <c r="G1112" s="143"/>
      <c r="H1112" s="144"/>
      <c r="I1112" s="145">
        <f t="shared" si="72"/>
        <v>0</v>
      </c>
      <c r="J1112" s="29"/>
      <c r="K1112" s="120" t="s">
        <v>9</v>
      </c>
      <c r="L1112" s="120" t="s">
        <v>1304</v>
      </c>
      <c r="M1112" s="120" t="s">
        <v>276</v>
      </c>
      <c r="N1112" s="120" t="s">
        <v>1309</v>
      </c>
      <c r="O1112" s="120" t="s">
        <v>276</v>
      </c>
      <c r="P1112" s="120" t="s">
        <v>276</v>
      </c>
      <c r="Q1112" s="120" t="s">
        <v>276</v>
      </c>
      <c r="R1112" s="120">
        <v>273</v>
      </c>
      <c r="S1112" s="120">
        <v>2.58</v>
      </c>
      <c r="T1112" s="120" t="s">
        <v>1328</v>
      </c>
    </row>
    <row r="1113" spans="1:20" ht="33" thickTop="1" thickBot="1">
      <c r="A1113" s="117" t="s">
        <v>1329</v>
      </c>
      <c r="B1113" s="117" t="s">
        <v>1330</v>
      </c>
      <c r="C1113" s="118" t="s">
        <v>37</v>
      </c>
      <c r="D1113" s="119">
        <v>2.7719999999999998</v>
      </c>
      <c r="E1113" s="177">
        <f t="shared" si="71"/>
        <v>2.7719999999999998</v>
      </c>
      <c r="F1113" s="26"/>
      <c r="G1113" s="143"/>
      <c r="H1113" s="144">
        <f t="shared" si="68"/>
        <v>0</v>
      </c>
      <c r="I1113" s="145">
        <f t="shared" si="72"/>
        <v>0</v>
      </c>
      <c r="J1113" s="29"/>
      <c r="K1113" s="120" t="s">
        <v>9</v>
      </c>
      <c r="L1113" s="120" t="s">
        <v>1304</v>
      </c>
      <c r="M1113" s="120" t="s">
        <v>276</v>
      </c>
      <c r="N1113" s="120" t="s">
        <v>276</v>
      </c>
      <c r="O1113" s="120" t="s">
        <v>301</v>
      </c>
      <c r="P1113" s="120" t="s">
        <v>276</v>
      </c>
      <c r="Q1113" s="120" t="s">
        <v>276</v>
      </c>
      <c r="R1113" s="120" t="s">
        <v>276</v>
      </c>
      <c r="S1113" s="120">
        <v>0.124</v>
      </c>
      <c r="T1113" s="120" t="s">
        <v>276</v>
      </c>
    </row>
    <row r="1114" spans="1:20" ht="33" thickTop="1" thickBot="1">
      <c r="A1114" s="117" t="s">
        <v>1331</v>
      </c>
      <c r="B1114" s="117" t="s">
        <v>1332</v>
      </c>
      <c r="C1114" s="118" t="s">
        <v>37</v>
      </c>
      <c r="D1114" s="119">
        <v>2.7719999999999998</v>
      </c>
      <c r="E1114" s="177">
        <f t="shared" si="71"/>
        <v>2.7719999999999998</v>
      </c>
      <c r="F1114" s="26"/>
      <c r="G1114" s="143"/>
      <c r="H1114" s="144"/>
      <c r="I1114" s="145">
        <f t="shared" si="72"/>
        <v>0</v>
      </c>
      <c r="J1114" s="29"/>
      <c r="K1114" s="120" t="s">
        <v>9</v>
      </c>
      <c r="L1114" s="120" t="s">
        <v>1304</v>
      </c>
      <c r="M1114" s="120" t="s">
        <v>276</v>
      </c>
      <c r="N1114" s="120" t="s">
        <v>276</v>
      </c>
      <c r="O1114" s="120" t="s">
        <v>116</v>
      </c>
      <c r="P1114" s="120" t="s">
        <v>276</v>
      </c>
      <c r="Q1114" s="120" t="s">
        <v>276</v>
      </c>
      <c r="R1114" s="120" t="s">
        <v>276</v>
      </c>
      <c r="S1114" s="120">
        <v>0.124</v>
      </c>
      <c r="T1114" s="120" t="s">
        <v>276</v>
      </c>
    </row>
    <row r="1115" spans="1:20" ht="33" thickTop="1" thickBot="1">
      <c r="A1115" s="147" t="s">
        <v>1333</v>
      </c>
      <c r="B1115" s="147" t="s">
        <v>1334</v>
      </c>
      <c r="C1115" s="148" t="s">
        <v>37</v>
      </c>
      <c r="D1115" s="149">
        <v>2.7719999999999998</v>
      </c>
      <c r="E1115" s="182">
        <f t="shared" si="71"/>
        <v>2.7719999999999998</v>
      </c>
      <c r="F1115" s="26"/>
      <c r="G1115" s="154"/>
      <c r="H1115" s="155">
        <f t="shared" si="68"/>
        <v>0</v>
      </c>
      <c r="I1115" s="156">
        <f t="shared" si="72"/>
        <v>0</v>
      </c>
      <c r="J1115" s="29"/>
      <c r="K1115" s="153" t="s">
        <v>9</v>
      </c>
      <c r="L1115" s="153" t="s">
        <v>1304</v>
      </c>
      <c r="M1115" s="153" t="s">
        <v>276</v>
      </c>
      <c r="N1115" s="153" t="s">
        <v>276</v>
      </c>
      <c r="O1115" s="153" t="s">
        <v>455</v>
      </c>
      <c r="P1115" s="153" t="s">
        <v>276</v>
      </c>
      <c r="Q1115" s="153" t="s">
        <v>276</v>
      </c>
      <c r="R1115" s="153" t="s">
        <v>276</v>
      </c>
      <c r="S1115" s="153">
        <v>0.124</v>
      </c>
      <c r="T1115" s="153" t="s">
        <v>276</v>
      </c>
    </row>
    <row r="1116" spans="1:20" ht="21" thickTop="1" thickBot="1">
      <c r="A1116" s="74"/>
      <c r="B1116" s="75" t="s">
        <v>1335</v>
      </c>
      <c r="C1116" s="58"/>
      <c r="D1116" s="58"/>
      <c r="E1116" s="171"/>
      <c r="F1116" s="26"/>
      <c r="G1116" s="76"/>
      <c r="H1116" s="58"/>
      <c r="I1116" s="77"/>
      <c r="J1116" s="29"/>
      <c r="K1116" s="78"/>
      <c r="L1116" s="78"/>
      <c r="M1116" s="78" t="s">
        <v>276</v>
      </c>
      <c r="N1116" s="78" t="s">
        <v>276</v>
      </c>
      <c r="O1116" s="78"/>
      <c r="P1116" s="78"/>
      <c r="Q1116" s="78"/>
      <c r="R1116" s="78"/>
      <c r="S1116" s="78"/>
      <c r="T1116" s="78" t="s">
        <v>276</v>
      </c>
    </row>
    <row r="1117" spans="1:20" ht="17.25" thickTop="1" thickBot="1">
      <c r="A1117" s="108" t="s">
        <v>1336</v>
      </c>
      <c r="B1117" s="109" t="s">
        <v>1337</v>
      </c>
      <c r="C1117" s="110" t="s">
        <v>37</v>
      </c>
      <c r="D1117" s="111">
        <v>8.0640000000000001</v>
      </c>
      <c r="E1117" s="176">
        <f t="shared" ref="E1117:E1118" si="73">D1117-D1117*$E$5</f>
        <v>8.0640000000000001</v>
      </c>
      <c r="F1117" s="26"/>
      <c r="G1117" s="112"/>
      <c r="H1117" s="113"/>
      <c r="I1117" s="114">
        <f>IF(G1117*E1117&gt;0,G1117*E1117,0)*$E$4*1.01</f>
        <v>0</v>
      </c>
      <c r="J1117" s="29"/>
      <c r="K1117" s="115" t="s">
        <v>9</v>
      </c>
      <c r="L1117" s="115" t="s">
        <v>1338</v>
      </c>
      <c r="M1117" s="115" t="s">
        <v>276</v>
      </c>
      <c r="N1117" s="115" t="s">
        <v>276</v>
      </c>
      <c r="O1117" s="115" t="s">
        <v>1100</v>
      </c>
      <c r="P1117" s="115" t="s">
        <v>276</v>
      </c>
      <c r="Q1117" s="115" t="s">
        <v>276</v>
      </c>
      <c r="R1117" s="115" t="s">
        <v>276</v>
      </c>
      <c r="S1117" s="115">
        <v>0.186</v>
      </c>
      <c r="T1117" s="115" t="s">
        <v>276</v>
      </c>
    </row>
    <row r="1118" spans="1:20" ht="33" thickTop="1" thickBot="1">
      <c r="A1118" s="146" t="s">
        <v>1339</v>
      </c>
      <c r="B1118" s="147" t="s">
        <v>1340</v>
      </c>
      <c r="C1118" s="148" t="s">
        <v>37</v>
      </c>
      <c r="D1118" s="149">
        <v>9.2159999999999993</v>
      </c>
      <c r="E1118" s="182">
        <f t="shared" si="73"/>
        <v>9.2159999999999993</v>
      </c>
      <c r="F1118" s="26"/>
      <c r="G1118" s="154"/>
      <c r="H1118" s="155">
        <f t="shared" si="68"/>
        <v>0</v>
      </c>
      <c r="I1118" s="156">
        <f>IF(G1118*E1118&gt;0,G1118*E1118,0)*$E$4*1.01</f>
        <v>0</v>
      </c>
      <c r="J1118" s="29"/>
      <c r="K1118" s="153" t="s">
        <v>9</v>
      </c>
      <c r="L1118" s="153" t="s">
        <v>1338</v>
      </c>
      <c r="M1118" s="153" t="s">
        <v>276</v>
      </c>
      <c r="N1118" s="153" t="s">
        <v>276</v>
      </c>
      <c r="O1118" s="153" t="s">
        <v>1100</v>
      </c>
      <c r="P1118" s="153" t="s">
        <v>276</v>
      </c>
      <c r="Q1118" s="153" t="s">
        <v>276</v>
      </c>
      <c r="R1118" s="153" t="s">
        <v>276</v>
      </c>
      <c r="S1118" s="153">
        <v>0.222</v>
      </c>
      <c r="T1118" s="153" t="s">
        <v>276</v>
      </c>
    </row>
    <row r="1119" spans="1:20" ht="21" thickTop="1" thickBot="1">
      <c r="A1119" s="74"/>
      <c r="B1119" s="75" t="s">
        <v>1341</v>
      </c>
      <c r="C1119" s="58"/>
      <c r="D1119" s="58"/>
      <c r="E1119" s="171"/>
      <c r="F1119" s="26"/>
      <c r="G1119" s="76"/>
      <c r="H1119" s="58"/>
      <c r="I1119" s="77"/>
      <c r="J1119" s="29"/>
      <c r="K1119" s="78"/>
      <c r="L1119" s="78"/>
      <c r="M1119" s="78" t="s">
        <v>276</v>
      </c>
      <c r="N1119" s="78" t="s">
        <v>276</v>
      </c>
      <c r="O1119" s="78"/>
      <c r="P1119" s="78"/>
      <c r="Q1119" s="78"/>
      <c r="R1119" s="78"/>
      <c r="S1119" s="78"/>
      <c r="T1119" s="78" t="s">
        <v>276</v>
      </c>
    </row>
    <row r="1120" spans="1:20" ht="33" thickTop="1" thickBot="1">
      <c r="A1120" s="108" t="s">
        <v>1342</v>
      </c>
      <c r="B1120" s="108" t="s">
        <v>1343</v>
      </c>
      <c r="C1120" s="110" t="s">
        <v>37</v>
      </c>
      <c r="D1120" s="111">
        <v>19.439999999999998</v>
      </c>
      <c r="E1120" s="176">
        <f t="shared" ref="E1120:E1123" si="74">D1120-D1120*$E$5</f>
        <v>19.439999999999998</v>
      </c>
      <c r="F1120" s="26"/>
      <c r="G1120" s="112"/>
      <c r="H1120" s="113">
        <f t="shared" si="68"/>
        <v>0</v>
      </c>
      <c r="I1120" s="114">
        <f>IF(G1120*E1120&gt;0,G1120*E1120,0)*$E$4*1.01</f>
        <v>0</v>
      </c>
      <c r="J1120" s="29"/>
      <c r="K1120" s="115" t="s">
        <v>9</v>
      </c>
      <c r="L1120" s="115" t="s">
        <v>1344</v>
      </c>
      <c r="M1120" s="115" t="s">
        <v>276</v>
      </c>
      <c r="N1120" s="115" t="s">
        <v>276</v>
      </c>
      <c r="O1120" s="115" t="s">
        <v>1100</v>
      </c>
      <c r="P1120" s="115" t="s">
        <v>276</v>
      </c>
      <c r="Q1120" s="115" t="s">
        <v>276</v>
      </c>
      <c r="R1120" s="115" t="s">
        <v>276</v>
      </c>
      <c r="S1120" s="115">
        <v>0.45</v>
      </c>
      <c r="T1120" s="115" t="s">
        <v>276</v>
      </c>
    </row>
    <row r="1121" spans="1:20" ht="33" thickTop="1" thickBot="1">
      <c r="A1121" s="116" t="s">
        <v>1345</v>
      </c>
      <c r="B1121" s="116" t="s">
        <v>1346</v>
      </c>
      <c r="C1121" s="118" t="s">
        <v>37</v>
      </c>
      <c r="D1121" s="119">
        <v>21.204000000000001</v>
      </c>
      <c r="E1121" s="177">
        <f t="shared" si="74"/>
        <v>21.204000000000001</v>
      </c>
      <c r="F1121" s="26"/>
      <c r="G1121" s="143"/>
      <c r="H1121" s="144">
        <f t="shared" si="68"/>
        <v>0</v>
      </c>
      <c r="I1121" s="145">
        <f>IF(G1121*E1121&gt;0,G1121*E1121,0)*$E$4*1.01</f>
        <v>0</v>
      </c>
      <c r="J1121" s="29"/>
      <c r="K1121" s="120" t="s">
        <v>9</v>
      </c>
      <c r="L1121" s="120" t="s">
        <v>1344</v>
      </c>
      <c r="M1121" s="120" t="s">
        <v>276</v>
      </c>
      <c r="N1121" s="120" t="s">
        <v>276</v>
      </c>
      <c r="O1121" s="120" t="s">
        <v>1100</v>
      </c>
      <c r="P1121" s="120" t="s">
        <v>276</v>
      </c>
      <c r="Q1121" s="120" t="s">
        <v>276</v>
      </c>
      <c r="R1121" s="120" t="s">
        <v>276</v>
      </c>
      <c r="S1121" s="120">
        <v>0.88600000000000001</v>
      </c>
      <c r="T1121" s="120" t="s">
        <v>276</v>
      </c>
    </row>
    <row r="1122" spans="1:20" ht="33" thickTop="1" thickBot="1">
      <c r="A1122" s="116" t="s">
        <v>1347</v>
      </c>
      <c r="B1122" s="116" t="s">
        <v>1348</v>
      </c>
      <c r="C1122" s="118" t="s">
        <v>37</v>
      </c>
      <c r="D1122" s="119">
        <v>21.24</v>
      </c>
      <c r="E1122" s="177">
        <f t="shared" si="74"/>
        <v>21.24</v>
      </c>
      <c r="F1122" s="26"/>
      <c r="G1122" s="143"/>
      <c r="H1122" s="144">
        <f t="shared" si="68"/>
        <v>0</v>
      </c>
      <c r="I1122" s="145">
        <f>IF(G1122*E1122&gt;0,G1122*E1122,0)*$E$4*1.01</f>
        <v>0</v>
      </c>
      <c r="J1122" s="29"/>
      <c r="K1122" s="120" t="s">
        <v>9</v>
      </c>
      <c r="L1122" s="120" t="s">
        <v>1344</v>
      </c>
      <c r="M1122" s="120" t="s">
        <v>276</v>
      </c>
      <c r="N1122" s="120" t="s">
        <v>276</v>
      </c>
      <c r="O1122" s="120" t="s">
        <v>1100</v>
      </c>
      <c r="P1122" s="120" t="s">
        <v>276</v>
      </c>
      <c r="Q1122" s="120" t="s">
        <v>276</v>
      </c>
      <c r="R1122" s="120" t="s">
        <v>276</v>
      </c>
      <c r="S1122" s="120">
        <v>1.34</v>
      </c>
      <c r="T1122" s="120" t="s">
        <v>276</v>
      </c>
    </row>
    <row r="1123" spans="1:20" ht="33" thickTop="1" thickBot="1">
      <c r="A1123" s="146" t="s">
        <v>1349</v>
      </c>
      <c r="B1123" s="146" t="s">
        <v>1350</v>
      </c>
      <c r="C1123" s="148" t="s">
        <v>37</v>
      </c>
      <c r="D1123" s="149">
        <v>21.24</v>
      </c>
      <c r="E1123" s="182">
        <f t="shared" si="74"/>
        <v>21.24</v>
      </c>
      <c r="F1123" s="26"/>
      <c r="G1123" s="154"/>
      <c r="H1123" s="155">
        <f t="shared" si="68"/>
        <v>0</v>
      </c>
      <c r="I1123" s="156">
        <f>IF(G1123*E1123&gt;0,G1123*E1123,0)*$E$4*1.01</f>
        <v>0</v>
      </c>
      <c r="J1123" s="29"/>
      <c r="K1123" s="153" t="s">
        <v>9</v>
      </c>
      <c r="L1123" s="153" t="s">
        <v>1344</v>
      </c>
      <c r="M1123" s="153" t="s">
        <v>276</v>
      </c>
      <c r="N1123" s="153" t="s">
        <v>276</v>
      </c>
      <c r="O1123" s="153" t="s">
        <v>1100</v>
      </c>
      <c r="P1123" s="153" t="s">
        <v>276</v>
      </c>
      <c r="Q1123" s="153" t="s">
        <v>276</v>
      </c>
      <c r="R1123" s="153" t="s">
        <v>276</v>
      </c>
      <c r="S1123" s="153">
        <v>0.45800000000000002</v>
      </c>
      <c r="T1123" s="153" t="s">
        <v>276</v>
      </c>
    </row>
    <row r="1124" spans="1:20" ht="21" thickTop="1" thickBot="1">
      <c r="A1124" s="74"/>
      <c r="B1124" s="75" t="s">
        <v>1351</v>
      </c>
      <c r="C1124" s="58"/>
      <c r="D1124" s="58"/>
      <c r="E1124" s="171"/>
      <c r="F1124" s="26"/>
      <c r="G1124" s="76"/>
      <c r="H1124" s="58"/>
      <c r="I1124" s="77"/>
      <c r="J1124" s="29"/>
      <c r="K1124" s="78"/>
      <c r="L1124" s="78"/>
      <c r="M1124" s="78" t="s">
        <v>276</v>
      </c>
      <c r="N1124" s="78" t="s">
        <v>1306</v>
      </c>
      <c r="O1124" s="78"/>
      <c r="P1124" s="78"/>
      <c r="Q1124" s="78"/>
      <c r="R1124" s="78"/>
      <c r="S1124" s="78"/>
      <c r="T1124" s="78" t="s">
        <v>1325</v>
      </c>
    </row>
    <row r="1125" spans="1:20" ht="18.75" customHeight="1" thickTop="1" thickBot="1">
      <c r="A1125" s="108" t="s">
        <v>1352</v>
      </c>
      <c r="B1125" s="109" t="s">
        <v>1353</v>
      </c>
      <c r="C1125" s="110" t="s">
        <v>37</v>
      </c>
      <c r="D1125" s="111">
        <v>10.391999999999999</v>
      </c>
      <c r="E1125" s="176">
        <f t="shared" ref="E1125:E1135" si="75">D1125-D1125*$E$5</f>
        <v>10.391999999999999</v>
      </c>
      <c r="F1125" s="26"/>
      <c r="G1125" s="112"/>
      <c r="H1125" s="113">
        <f t="shared" ref="H1125:H1135" si="76">IF(G1125*E1125&gt;0,G1125*E1125,0)</f>
        <v>0</v>
      </c>
      <c r="I1125" s="114">
        <f t="shared" ref="I1125:I1135" si="77">IF(G1125*E1125&gt;0,G1125*E1125,0)*$E$4*1.01</f>
        <v>0</v>
      </c>
      <c r="J1125" s="29"/>
      <c r="K1125" s="115" t="s">
        <v>9</v>
      </c>
      <c r="L1125" s="115" t="s">
        <v>1354</v>
      </c>
      <c r="M1125" s="115" t="s">
        <v>276</v>
      </c>
      <c r="N1125" s="115" t="s">
        <v>276</v>
      </c>
      <c r="O1125" s="115" t="s">
        <v>301</v>
      </c>
      <c r="P1125" s="115" t="s">
        <v>276</v>
      </c>
      <c r="Q1125" s="115" t="s">
        <v>276</v>
      </c>
      <c r="R1125" s="115" t="s">
        <v>276</v>
      </c>
      <c r="S1125" s="115">
        <v>0.2</v>
      </c>
      <c r="T1125" s="115" t="s">
        <v>276</v>
      </c>
    </row>
    <row r="1126" spans="1:20" ht="18.75" customHeight="1" thickTop="1" thickBot="1">
      <c r="A1126" s="108" t="s">
        <v>1355</v>
      </c>
      <c r="B1126" s="109" t="s">
        <v>1356</v>
      </c>
      <c r="C1126" s="110" t="s">
        <v>37</v>
      </c>
      <c r="D1126" s="111">
        <v>10.391999999999999</v>
      </c>
      <c r="E1126" s="176">
        <f t="shared" si="75"/>
        <v>10.391999999999999</v>
      </c>
      <c r="F1126" s="26"/>
      <c r="G1126" s="112"/>
      <c r="H1126" s="113">
        <f t="shared" si="76"/>
        <v>0</v>
      </c>
      <c r="I1126" s="114">
        <f t="shared" si="77"/>
        <v>0</v>
      </c>
      <c r="J1126" s="29"/>
      <c r="K1126" s="115" t="s">
        <v>9</v>
      </c>
      <c r="L1126" s="115" t="s">
        <v>1354</v>
      </c>
      <c r="M1126" s="115" t="s">
        <v>276</v>
      </c>
      <c r="N1126" s="115" t="s">
        <v>276</v>
      </c>
      <c r="O1126" s="115" t="s">
        <v>301</v>
      </c>
      <c r="P1126" s="115" t="s">
        <v>276</v>
      </c>
      <c r="Q1126" s="115" t="s">
        <v>276</v>
      </c>
      <c r="R1126" s="115" t="s">
        <v>276</v>
      </c>
      <c r="S1126" s="115">
        <v>0.20799999999999999</v>
      </c>
      <c r="T1126" s="115" t="s">
        <v>276</v>
      </c>
    </row>
    <row r="1127" spans="1:20" ht="18.75" customHeight="1" thickTop="1" thickBot="1">
      <c r="A1127" s="108" t="s">
        <v>1357</v>
      </c>
      <c r="B1127" s="109" t="s">
        <v>1358</v>
      </c>
      <c r="C1127" s="110" t="s">
        <v>37</v>
      </c>
      <c r="D1127" s="111">
        <v>10.391999999999999</v>
      </c>
      <c r="E1127" s="176">
        <f t="shared" si="75"/>
        <v>10.391999999999999</v>
      </c>
      <c r="F1127" s="26"/>
      <c r="G1127" s="112"/>
      <c r="H1127" s="113">
        <f t="shared" si="76"/>
        <v>0</v>
      </c>
      <c r="I1127" s="114">
        <f t="shared" si="77"/>
        <v>0</v>
      </c>
      <c r="J1127" s="29"/>
      <c r="K1127" s="115" t="s">
        <v>9</v>
      </c>
      <c r="L1127" s="115" t="s">
        <v>1354</v>
      </c>
      <c r="M1127" s="115" t="s">
        <v>276</v>
      </c>
      <c r="N1127" s="115" t="s">
        <v>276</v>
      </c>
      <c r="O1127" s="115" t="s">
        <v>301</v>
      </c>
      <c r="P1127" s="115" t="s">
        <v>276</v>
      </c>
      <c r="Q1127" s="115" t="s">
        <v>276</v>
      </c>
      <c r="R1127" s="115" t="s">
        <v>276</v>
      </c>
      <c r="S1127" s="115">
        <v>0.20200000000000001</v>
      </c>
      <c r="T1127" s="115" t="s">
        <v>276</v>
      </c>
    </row>
    <row r="1128" spans="1:20" ht="18.75" customHeight="1" thickTop="1" thickBot="1">
      <c r="A1128" s="108" t="s">
        <v>1359</v>
      </c>
      <c r="B1128" s="109" t="s">
        <v>1360</v>
      </c>
      <c r="C1128" s="110" t="s">
        <v>37</v>
      </c>
      <c r="D1128" s="111">
        <v>10.391999999999999</v>
      </c>
      <c r="E1128" s="176">
        <f t="shared" si="75"/>
        <v>10.391999999999999</v>
      </c>
      <c r="F1128" s="26"/>
      <c r="G1128" s="112"/>
      <c r="H1128" s="113">
        <f t="shared" si="76"/>
        <v>0</v>
      </c>
      <c r="I1128" s="114">
        <f t="shared" si="77"/>
        <v>0</v>
      </c>
      <c r="J1128" s="29"/>
      <c r="K1128" s="115" t="s">
        <v>9</v>
      </c>
      <c r="L1128" s="115" t="s">
        <v>1354</v>
      </c>
      <c r="M1128" s="115" t="s">
        <v>276</v>
      </c>
      <c r="N1128" s="115" t="s">
        <v>276</v>
      </c>
      <c r="O1128" s="115" t="s">
        <v>301</v>
      </c>
      <c r="P1128" s="115" t="s">
        <v>276</v>
      </c>
      <c r="Q1128" s="115" t="s">
        <v>276</v>
      </c>
      <c r="R1128" s="115" t="s">
        <v>276</v>
      </c>
      <c r="S1128" s="115">
        <v>0.21199999999999999</v>
      </c>
      <c r="T1128" s="115" t="s">
        <v>276</v>
      </c>
    </row>
    <row r="1129" spans="1:20" ht="18.75" customHeight="1" thickTop="1" thickBot="1">
      <c r="A1129" s="108" t="s">
        <v>1361</v>
      </c>
      <c r="B1129" s="109" t="s">
        <v>1362</v>
      </c>
      <c r="C1129" s="110" t="s">
        <v>37</v>
      </c>
      <c r="D1129" s="111">
        <v>10.391999999999999</v>
      </c>
      <c r="E1129" s="176">
        <f t="shared" si="75"/>
        <v>10.391999999999999</v>
      </c>
      <c r="F1129" s="26"/>
      <c r="G1129" s="112"/>
      <c r="H1129" s="113">
        <f t="shared" si="76"/>
        <v>0</v>
      </c>
      <c r="I1129" s="114">
        <f t="shared" si="77"/>
        <v>0</v>
      </c>
      <c r="J1129" s="29"/>
      <c r="K1129" s="115" t="s">
        <v>9</v>
      </c>
      <c r="L1129" s="115" t="s">
        <v>1354</v>
      </c>
      <c r="M1129" s="115" t="s">
        <v>276</v>
      </c>
      <c r="N1129" s="115" t="s">
        <v>276</v>
      </c>
      <c r="O1129" s="115" t="s">
        <v>455</v>
      </c>
      <c r="P1129" s="115" t="s">
        <v>276</v>
      </c>
      <c r="Q1129" s="115" t="s">
        <v>276</v>
      </c>
      <c r="R1129" s="115" t="s">
        <v>276</v>
      </c>
      <c r="S1129" s="115">
        <v>0.2</v>
      </c>
      <c r="T1129" s="115" t="s">
        <v>276</v>
      </c>
    </row>
    <row r="1130" spans="1:20" ht="18.75" customHeight="1" thickTop="1" thickBot="1">
      <c r="A1130" s="108" t="s">
        <v>1363</v>
      </c>
      <c r="B1130" s="109" t="s">
        <v>1364</v>
      </c>
      <c r="C1130" s="110" t="s">
        <v>37</v>
      </c>
      <c r="D1130" s="111">
        <v>10.391999999999999</v>
      </c>
      <c r="E1130" s="176">
        <f t="shared" si="75"/>
        <v>10.391999999999999</v>
      </c>
      <c r="F1130" s="26"/>
      <c r="G1130" s="112"/>
      <c r="H1130" s="113">
        <f t="shared" si="76"/>
        <v>0</v>
      </c>
      <c r="I1130" s="114">
        <f t="shared" si="77"/>
        <v>0</v>
      </c>
      <c r="J1130" s="29"/>
      <c r="K1130" s="115" t="s">
        <v>9</v>
      </c>
      <c r="L1130" s="115" t="s">
        <v>1354</v>
      </c>
      <c r="M1130" s="115" t="s">
        <v>276</v>
      </c>
      <c r="N1130" s="115" t="s">
        <v>276</v>
      </c>
      <c r="O1130" s="115" t="s">
        <v>455</v>
      </c>
      <c r="P1130" s="115" t="s">
        <v>276</v>
      </c>
      <c r="Q1130" s="115" t="s">
        <v>276</v>
      </c>
      <c r="R1130" s="115" t="s">
        <v>276</v>
      </c>
      <c r="S1130" s="115">
        <v>0.20799999999999999</v>
      </c>
      <c r="T1130" s="115" t="s">
        <v>276</v>
      </c>
    </row>
    <row r="1131" spans="1:20" ht="18.75" customHeight="1" thickTop="1" thickBot="1">
      <c r="A1131" s="108" t="s">
        <v>1365</v>
      </c>
      <c r="B1131" s="109" t="s">
        <v>1366</v>
      </c>
      <c r="C1131" s="110" t="s">
        <v>37</v>
      </c>
      <c r="D1131" s="111">
        <v>10.391999999999999</v>
      </c>
      <c r="E1131" s="176">
        <f t="shared" si="75"/>
        <v>10.391999999999999</v>
      </c>
      <c r="F1131" s="26"/>
      <c r="G1131" s="112"/>
      <c r="H1131" s="113">
        <f t="shared" si="76"/>
        <v>0</v>
      </c>
      <c r="I1131" s="114">
        <f t="shared" si="77"/>
        <v>0</v>
      </c>
      <c r="J1131" s="29"/>
      <c r="K1131" s="115" t="s">
        <v>9</v>
      </c>
      <c r="L1131" s="115" t="s">
        <v>1354</v>
      </c>
      <c r="M1131" s="115" t="s">
        <v>276</v>
      </c>
      <c r="N1131" s="115" t="s">
        <v>276</v>
      </c>
      <c r="O1131" s="115" t="s">
        <v>455</v>
      </c>
      <c r="P1131" s="115" t="s">
        <v>276</v>
      </c>
      <c r="Q1131" s="115" t="s">
        <v>276</v>
      </c>
      <c r="R1131" s="115" t="s">
        <v>276</v>
      </c>
      <c r="S1131" s="115">
        <v>0.20200000000000001</v>
      </c>
      <c r="T1131" s="115" t="s">
        <v>276</v>
      </c>
    </row>
    <row r="1132" spans="1:20" ht="18.75" customHeight="1" thickTop="1" thickBot="1">
      <c r="A1132" s="108" t="s">
        <v>1367</v>
      </c>
      <c r="B1132" s="109" t="s">
        <v>1368</v>
      </c>
      <c r="C1132" s="110" t="s">
        <v>37</v>
      </c>
      <c r="D1132" s="111">
        <v>10.391999999999999</v>
      </c>
      <c r="E1132" s="176">
        <f t="shared" si="75"/>
        <v>10.391999999999999</v>
      </c>
      <c r="F1132" s="26"/>
      <c r="G1132" s="112"/>
      <c r="H1132" s="113">
        <f t="shared" si="76"/>
        <v>0</v>
      </c>
      <c r="I1132" s="114">
        <f t="shared" si="77"/>
        <v>0</v>
      </c>
      <c r="J1132" s="29"/>
      <c r="K1132" s="115" t="s">
        <v>9</v>
      </c>
      <c r="L1132" s="115" t="s">
        <v>1354</v>
      </c>
      <c r="M1132" s="115" t="s">
        <v>276</v>
      </c>
      <c r="N1132" s="115" t="s">
        <v>276</v>
      </c>
      <c r="O1132" s="115" t="s">
        <v>455</v>
      </c>
      <c r="P1132" s="115" t="s">
        <v>276</v>
      </c>
      <c r="Q1132" s="115" t="s">
        <v>276</v>
      </c>
      <c r="R1132" s="115" t="s">
        <v>276</v>
      </c>
      <c r="S1132" s="115">
        <v>0.21199999999999999</v>
      </c>
      <c r="T1132" s="115" t="s">
        <v>276</v>
      </c>
    </row>
    <row r="1133" spans="1:20" ht="33" thickTop="1" thickBot="1">
      <c r="A1133" s="108" t="s">
        <v>1369</v>
      </c>
      <c r="B1133" s="109" t="s">
        <v>1370</v>
      </c>
      <c r="C1133" s="110" t="s">
        <v>37</v>
      </c>
      <c r="D1133" s="111">
        <v>9.5760000000000005</v>
      </c>
      <c r="E1133" s="176">
        <f t="shared" si="75"/>
        <v>9.5760000000000005</v>
      </c>
      <c r="F1133" s="26"/>
      <c r="G1133" s="112"/>
      <c r="H1133" s="113">
        <f t="shared" si="76"/>
        <v>0</v>
      </c>
      <c r="I1133" s="114">
        <f t="shared" si="77"/>
        <v>0</v>
      </c>
      <c r="J1133" s="29"/>
      <c r="K1133" s="115" t="s">
        <v>9</v>
      </c>
      <c r="L1133" s="115" t="s">
        <v>1354</v>
      </c>
      <c r="M1133" s="115" t="s">
        <v>276</v>
      </c>
      <c r="N1133" s="115" t="s">
        <v>276</v>
      </c>
      <c r="O1133" s="115" t="s">
        <v>276</v>
      </c>
      <c r="P1133" s="115" t="s">
        <v>276</v>
      </c>
      <c r="Q1133" s="115" t="s">
        <v>276</v>
      </c>
      <c r="R1133" s="115" t="s">
        <v>276</v>
      </c>
      <c r="S1133" s="115">
        <v>8.0000000000000002E-3</v>
      </c>
      <c r="T1133" s="115" t="s">
        <v>276</v>
      </c>
    </row>
    <row r="1134" spans="1:20" ht="33" thickTop="1" thickBot="1">
      <c r="A1134" s="108" t="s">
        <v>1371</v>
      </c>
      <c r="B1134" s="109" t="s">
        <v>1372</v>
      </c>
      <c r="C1134" s="110" t="s">
        <v>37</v>
      </c>
      <c r="D1134" s="111">
        <v>11.219999999999999</v>
      </c>
      <c r="E1134" s="176">
        <f t="shared" si="75"/>
        <v>11.219999999999999</v>
      </c>
      <c r="F1134" s="26"/>
      <c r="G1134" s="112"/>
      <c r="H1134" s="113">
        <f t="shared" si="76"/>
        <v>0</v>
      </c>
      <c r="I1134" s="114">
        <f t="shared" si="77"/>
        <v>0</v>
      </c>
      <c r="J1134" s="29"/>
      <c r="K1134" s="115" t="s">
        <v>9</v>
      </c>
      <c r="L1134" s="115" t="s">
        <v>1354</v>
      </c>
      <c r="M1134" s="115" t="s">
        <v>276</v>
      </c>
      <c r="N1134" s="115" t="s">
        <v>276</v>
      </c>
      <c r="O1134" s="115" t="s">
        <v>276</v>
      </c>
      <c r="P1134" s="115" t="s">
        <v>276</v>
      </c>
      <c r="Q1134" s="115" t="s">
        <v>276</v>
      </c>
      <c r="R1134" s="115" t="s">
        <v>276</v>
      </c>
      <c r="S1134" s="115">
        <v>7.0000000000000001E-3</v>
      </c>
      <c r="T1134" s="115" t="s">
        <v>276</v>
      </c>
    </row>
    <row r="1135" spans="1:20" ht="33" thickTop="1" thickBot="1">
      <c r="A1135" s="108" t="s">
        <v>1373</v>
      </c>
      <c r="B1135" s="109" t="s">
        <v>1374</v>
      </c>
      <c r="C1135" s="110" t="s">
        <v>261</v>
      </c>
      <c r="D1135" s="111">
        <v>0.99599999999999989</v>
      </c>
      <c r="E1135" s="176">
        <f t="shared" si="75"/>
        <v>0.99599999999999989</v>
      </c>
      <c r="F1135" s="26"/>
      <c r="G1135" s="112"/>
      <c r="H1135" s="113">
        <f t="shared" si="76"/>
        <v>0</v>
      </c>
      <c r="I1135" s="114">
        <f t="shared" si="77"/>
        <v>0</v>
      </c>
      <c r="J1135" s="29"/>
      <c r="K1135" s="115" t="s">
        <v>9</v>
      </c>
      <c r="L1135" s="115" t="s">
        <v>1354</v>
      </c>
      <c r="M1135" s="115" t="s">
        <v>276</v>
      </c>
      <c r="N1135" s="115" t="s">
        <v>276</v>
      </c>
      <c r="O1135" s="115" t="s">
        <v>276</v>
      </c>
      <c r="P1135" s="115" t="s">
        <v>276</v>
      </c>
      <c r="Q1135" s="115" t="s">
        <v>276</v>
      </c>
      <c r="R1135" s="115" t="s">
        <v>276</v>
      </c>
      <c r="S1135" s="115">
        <v>6.0000000000000001E-3</v>
      </c>
      <c r="T1135" s="115" t="s">
        <v>276</v>
      </c>
    </row>
    <row r="1136" spans="1:20" ht="21" thickTop="1" thickBot="1">
      <c r="A1136" s="74"/>
      <c r="B1136" s="75" t="s">
        <v>1375</v>
      </c>
      <c r="C1136" s="58"/>
      <c r="D1136" s="58"/>
      <c r="E1136" s="171"/>
      <c r="F1136" s="26"/>
      <c r="G1136" s="76"/>
      <c r="H1136" s="58"/>
      <c r="I1136" s="77"/>
      <c r="J1136" s="29"/>
      <c r="K1136" s="78"/>
      <c r="L1136" s="78"/>
      <c r="M1136" s="78" t="s">
        <v>276</v>
      </c>
      <c r="N1136" s="78" t="s">
        <v>276</v>
      </c>
      <c r="O1136" s="78"/>
      <c r="P1136" s="78"/>
      <c r="Q1136" s="78"/>
      <c r="R1136" s="78"/>
      <c r="S1136" s="78"/>
      <c r="T1136" s="78" t="s">
        <v>276</v>
      </c>
    </row>
    <row r="1137" spans="1:20" ht="33" customHeight="1" thickTop="1" thickBot="1">
      <c r="A1137" s="108" t="s">
        <v>1376</v>
      </c>
      <c r="B1137" s="109" t="s">
        <v>1377</v>
      </c>
      <c r="C1137" s="110" t="s">
        <v>261</v>
      </c>
      <c r="D1137" s="111">
        <v>11.819999999999999</v>
      </c>
      <c r="E1137" s="176">
        <f t="shared" ref="E1137:E1141" si="78">D1137-D1137*$E$5</f>
        <v>11.819999999999999</v>
      </c>
      <c r="F1137" s="26"/>
      <c r="G1137" s="112"/>
      <c r="H1137" s="113">
        <f t="shared" ref="H1137:H1141" si="79">IF(G1137*E1137&gt;0,G1137*E1137,0)</f>
        <v>0</v>
      </c>
      <c r="I1137" s="114">
        <f t="shared" ref="I1137:I1141" si="80">IF(G1137*E1137&gt;0,G1137*E1137,0)*$E$4*1.01</f>
        <v>0</v>
      </c>
      <c r="J1137" s="29"/>
      <c r="K1137" s="115" t="s">
        <v>9</v>
      </c>
      <c r="L1137" s="115" t="s">
        <v>1378</v>
      </c>
      <c r="M1137" s="115" t="s">
        <v>276</v>
      </c>
      <c r="N1137" s="115" t="s">
        <v>276</v>
      </c>
      <c r="O1137" s="115" t="s">
        <v>1379</v>
      </c>
      <c r="P1137" s="115" t="s">
        <v>276</v>
      </c>
      <c r="Q1137" s="115" t="s">
        <v>276</v>
      </c>
      <c r="R1137" s="115" t="s">
        <v>276</v>
      </c>
      <c r="S1137" s="115">
        <v>0.14000000000000001</v>
      </c>
      <c r="T1137" s="115" t="s">
        <v>276</v>
      </c>
    </row>
    <row r="1138" spans="1:20" ht="33" thickTop="1" thickBot="1">
      <c r="A1138" s="108" t="s">
        <v>1380</v>
      </c>
      <c r="B1138" s="109" t="s">
        <v>1381</v>
      </c>
      <c r="C1138" s="110" t="s">
        <v>261</v>
      </c>
      <c r="D1138" s="111">
        <v>11.819999999999999</v>
      </c>
      <c r="E1138" s="176">
        <f t="shared" si="78"/>
        <v>11.819999999999999</v>
      </c>
      <c r="F1138" s="26"/>
      <c r="G1138" s="112"/>
      <c r="H1138" s="113">
        <f t="shared" si="79"/>
        <v>0</v>
      </c>
      <c r="I1138" s="114">
        <f t="shared" si="80"/>
        <v>0</v>
      </c>
      <c r="J1138" s="29"/>
      <c r="K1138" s="115" t="s">
        <v>9</v>
      </c>
      <c r="L1138" s="115" t="s">
        <v>1378</v>
      </c>
      <c r="M1138" s="115" t="s">
        <v>276</v>
      </c>
      <c r="N1138" s="115" t="s">
        <v>276</v>
      </c>
      <c r="O1138" s="115" t="s">
        <v>1379</v>
      </c>
      <c r="P1138" s="115" t="s">
        <v>276</v>
      </c>
      <c r="Q1138" s="115" t="s">
        <v>276</v>
      </c>
      <c r="R1138" s="115" t="s">
        <v>276</v>
      </c>
      <c r="S1138" s="115">
        <v>0.12</v>
      </c>
      <c r="T1138" s="115" t="s">
        <v>276</v>
      </c>
    </row>
    <row r="1139" spans="1:20" ht="33" thickTop="1" thickBot="1">
      <c r="A1139" s="108" t="s">
        <v>1382</v>
      </c>
      <c r="B1139" s="109" t="s">
        <v>1383</v>
      </c>
      <c r="C1139" s="110" t="s">
        <v>261</v>
      </c>
      <c r="D1139" s="111">
        <v>11.819999999999999</v>
      </c>
      <c r="E1139" s="176">
        <f t="shared" si="78"/>
        <v>11.819999999999999</v>
      </c>
      <c r="F1139" s="26"/>
      <c r="G1139" s="112"/>
      <c r="H1139" s="113">
        <f t="shared" si="79"/>
        <v>0</v>
      </c>
      <c r="I1139" s="114">
        <f t="shared" si="80"/>
        <v>0</v>
      </c>
      <c r="J1139" s="29"/>
      <c r="K1139" s="115" t="s">
        <v>9</v>
      </c>
      <c r="L1139" s="115" t="s">
        <v>1378</v>
      </c>
      <c r="M1139" s="115" t="s">
        <v>276</v>
      </c>
      <c r="N1139" s="115" t="s">
        <v>276</v>
      </c>
      <c r="O1139" s="115" t="s">
        <v>1379</v>
      </c>
      <c r="P1139" s="115" t="s">
        <v>276</v>
      </c>
      <c r="Q1139" s="115" t="s">
        <v>276</v>
      </c>
      <c r="R1139" s="115" t="s">
        <v>276</v>
      </c>
      <c r="S1139" s="115">
        <v>0.13</v>
      </c>
      <c r="T1139" s="115" t="s">
        <v>276</v>
      </c>
    </row>
    <row r="1140" spans="1:20" ht="33" thickTop="1" thickBot="1">
      <c r="A1140" s="108" t="s">
        <v>1384</v>
      </c>
      <c r="B1140" s="109" t="s">
        <v>1385</v>
      </c>
      <c r="C1140" s="110" t="s">
        <v>261</v>
      </c>
      <c r="D1140" s="111">
        <v>11.819999999999999</v>
      </c>
      <c r="E1140" s="176">
        <f t="shared" si="78"/>
        <v>11.819999999999999</v>
      </c>
      <c r="F1140" s="26"/>
      <c r="G1140" s="112"/>
      <c r="H1140" s="113">
        <f t="shared" si="79"/>
        <v>0</v>
      </c>
      <c r="I1140" s="114">
        <f t="shared" si="80"/>
        <v>0</v>
      </c>
      <c r="J1140" s="29"/>
      <c r="K1140" s="115" t="s">
        <v>9</v>
      </c>
      <c r="L1140" s="115" t="s">
        <v>1378</v>
      </c>
      <c r="M1140" s="115" t="s">
        <v>276</v>
      </c>
      <c r="N1140" s="115" t="s">
        <v>276</v>
      </c>
      <c r="O1140" s="115" t="s">
        <v>1379</v>
      </c>
      <c r="P1140" s="115" t="s">
        <v>276</v>
      </c>
      <c r="Q1140" s="115" t="s">
        <v>276</v>
      </c>
      <c r="R1140" s="115" t="s">
        <v>276</v>
      </c>
      <c r="S1140" s="115">
        <v>0.13</v>
      </c>
      <c r="T1140" s="115" t="s">
        <v>276</v>
      </c>
    </row>
    <row r="1141" spans="1:20" ht="33" thickTop="1" thickBot="1">
      <c r="A1141" s="108" t="s">
        <v>1386</v>
      </c>
      <c r="B1141" s="109" t="s">
        <v>1387</v>
      </c>
      <c r="C1141" s="110" t="s">
        <v>261</v>
      </c>
      <c r="D1141" s="111">
        <v>12.804</v>
      </c>
      <c r="E1141" s="176">
        <f t="shared" si="78"/>
        <v>12.804</v>
      </c>
      <c r="F1141" s="26"/>
      <c r="G1141" s="112"/>
      <c r="H1141" s="113">
        <f t="shared" si="79"/>
        <v>0</v>
      </c>
      <c r="I1141" s="114">
        <f t="shared" si="80"/>
        <v>0</v>
      </c>
      <c r="J1141" s="29"/>
      <c r="K1141" s="115" t="s">
        <v>9</v>
      </c>
      <c r="L1141" s="115" t="s">
        <v>1378</v>
      </c>
      <c r="M1141" s="115" t="s">
        <v>276</v>
      </c>
      <c r="N1141" s="115" t="s">
        <v>276</v>
      </c>
      <c r="O1141" s="115" t="s">
        <v>1379</v>
      </c>
      <c r="P1141" s="115" t="s">
        <v>276</v>
      </c>
      <c r="Q1141" s="115" t="s">
        <v>276</v>
      </c>
      <c r="R1141" s="115" t="s">
        <v>276</v>
      </c>
      <c r="S1141" s="115">
        <v>0.12</v>
      </c>
      <c r="T1141" s="115" t="s">
        <v>276</v>
      </c>
    </row>
    <row r="1142" spans="1:20" ht="21" thickTop="1" thickBot="1">
      <c r="A1142" s="74"/>
      <c r="B1142" s="75" t="s">
        <v>1388</v>
      </c>
      <c r="C1142" s="58"/>
      <c r="D1142" s="58"/>
      <c r="E1142" s="171"/>
      <c r="F1142" s="26"/>
      <c r="G1142" s="76"/>
      <c r="H1142" s="58"/>
      <c r="I1142" s="77"/>
      <c r="J1142" s="29"/>
      <c r="K1142" s="78"/>
      <c r="L1142" s="78"/>
      <c r="M1142" s="78" t="s">
        <v>276</v>
      </c>
      <c r="N1142" s="78" t="s">
        <v>276</v>
      </c>
      <c r="O1142" s="78"/>
      <c r="P1142" s="78"/>
      <c r="Q1142" s="78"/>
      <c r="R1142" s="78"/>
      <c r="S1142" s="78"/>
      <c r="T1142" s="78" t="s">
        <v>276</v>
      </c>
    </row>
    <row r="1143" spans="1:20" ht="33" thickTop="1" thickBot="1">
      <c r="A1143" s="160" t="s">
        <v>1389</v>
      </c>
      <c r="B1143" s="160" t="s">
        <v>1390</v>
      </c>
      <c r="C1143" s="164" t="s">
        <v>261</v>
      </c>
      <c r="D1143" s="165">
        <v>89.963999999999999</v>
      </c>
      <c r="E1143" s="183">
        <f>D1143-D1143*$E$5</f>
        <v>89.963999999999999</v>
      </c>
      <c r="F1143" s="26"/>
      <c r="G1143" s="150"/>
      <c r="H1143" s="151">
        <f t="shared" ref="H1143:H1160" si="81">IF(G1143*E1143&gt;0,G1143*E1143,0)</f>
        <v>0</v>
      </c>
      <c r="I1143" s="152">
        <f>IF(G1143*E1143&gt;0,G1143*E1143,0)*$E$4*1.01</f>
        <v>0</v>
      </c>
      <c r="J1143" s="29"/>
      <c r="K1143" s="161" t="s">
        <v>12</v>
      </c>
      <c r="L1143" s="161" t="s">
        <v>1391</v>
      </c>
      <c r="M1143" s="161" t="s">
        <v>276</v>
      </c>
      <c r="N1143" s="161" t="s">
        <v>276</v>
      </c>
      <c r="O1143" s="161" t="s">
        <v>1392</v>
      </c>
      <c r="P1143" s="161" t="s">
        <v>276</v>
      </c>
      <c r="Q1143" s="161" t="s">
        <v>276</v>
      </c>
      <c r="R1143" s="161" t="s">
        <v>276</v>
      </c>
      <c r="S1143" s="161">
        <v>1.9530000000000001</v>
      </c>
      <c r="T1143" s="161" t="s">
        <v>276</v>
      </c>
    </row>
    <row r="1144" spans="1:20" ht="21" thickTop="1" thickBot="1">
      <c r="A1144" s="74"/>
      <c r="B1144" s="75" t="s">
        <v>1393</v>
      </c>
      <c r="C1144" s="58"/>
      <c r="D1144" s="58"/>
      <c r="E1144" s="171"/>
      <c r="F1144" s="26"/>
      <c r="G1144" s="76"/>
      <c r="H1144" s="58"/>
      <c r="I1144" s="77"/>
      <c r="J1144" s="29"/>
      <c r="K1144" s="78"/>
      <c r="L1144" s="78"/>
      <c r="M1144" s="78" t="s">
        <v>276</v>
      </c>
      <c r="N1144" s="78" t="s">
        <v>276</v>
      </c>
      <c r="O1144" s="78"/>
      <c r="P1144" s="78"/>
      <c r="Q1144" s="78"/>
      <c r="R1144" s="78"/>
      <c r="S1144" s="78"/>
      <c r="T1144" s="78" t="s">
        <v>276</v>
      </c>
    </row>
    <row r="1145" spans="1:20" ht="33" thickTop="1" thickBot="1">
      <c r="A1145" s="109" t="s">
        <v>1394</v>
      </c>
      <c r="B1145" s="109" t="s">
        <v>1395</v>
      </c>
      <c r="C1145" s="110" t="s">
        <v>261</v>
      </c>
      <c r="D1145" s="111">
        <v>31.103999999999999</v>
      </c>
      <c r="E1145" s="176">
        <f>D1145-D1145*$E$5</f>
        <v>31.103999999999999</v>
      </c>
      <c r="F1145" s="26"/>
      <c r="G1145" s="112"/>
      <c r="H1145" s="113">
        <f t="shared" si="81"/>
        <v>0</v>
      </c>
      <c r="I1145" s="114">
        <f>IF(G1145*E1145&gt;0,G1145*E1145,0)*$E$4*1.01</f>
        <v>0</v>
      </c>
      <c r="J1145" s="29"/>
      <c r="K1145" s="115" t="s">
        <v>12</v>
      </c>
      <c r="L1145" s="115" t="s">
        <v>450</v>
      </c>
      <c r="M1145" s="115" t="s">
        <v>276</v>
      </c>
      <c r="N1145" s="115" t="s">
        <v>276</v>
      </c>
      <c r="O1145" s="115" t="s">
        <v>301</v>
      </c>
      <c r="P1145" s="115" t="s">
        <v>276</v>
      </c>
      <c r="Q1145" s="115" t="s">
        <v>276</v>
      </c>
      <c r="R1145" s="115" t="s">
        <v>276</v>
      </c>
      <c r="S1145" s="115">
        <v>0.79300000000000004</v>
      </c>
      <c r="T1145" s="115" t="s">
        <v>276</v>
      </c>
    </row>
    <row r="1146" spans="1:20" ht="33" thickTop="1" thickBot="1">
      <c r="A1146" s="147" t="s">
        <v>1396</v>
      </c>
      <c r="B1146" s="147" t="s">
        <v>1397</v>
      </c>
      <c r="C1146" s="148" t="s">
        <v>261</v>
      </c>
      <c r="D1146" s="149">
        <v>33.192</v>
      </c>
      <c r="E1146" s="182">
        <f>D1146-D1146*$E$5</f>
        <v>33.192</v>
      </c>
      <c r="F1146" s="26"/>
      <c r="G1146" s="154"/>
      <c r="H1146" s="155">
        <f t="shared" si="81"/>
        <v>0</v>
      </c>
      <c r="I1146" s="156">
        <f>IF(G1146*E1146&gt;0,G1146*E1146,0)*$E$4*1.01</f>
        <v>0</v>
      </c>
      <c r="J1146" s="29"/>
      <c r="K1146" s="153" t="s">
        <v>12</v>
      </c>
      <c r="L1146" s="153" t="s">
        <v>450</v>
      </c>
      <c r="M1146" s="153" t="s">
        <v>276</v>
      </c>
      <c r="N1146" s="153" t="s">
        <v>276</v>
      </c>
      <c r="O1146" s="153" t="s">
        <v>116</v>
      </c>
      <c r="P1146" s="153" t="s">
        <v>276</v>
      </c>
      <c r="Q1146" s="153" t="s">
        <v>276</v>
      </c>
      <c r="R1146" s="153" t="s">
        <v>276</v>
      </c>
      <c r="S1146" s="153">
        <v>0.79300000000000004</v>
      </c>
      <c r="T1146" s="153" t="s">
        <v>276</v>
      </c>
    </row>
    <row r="1147" spans="1:20" ht="21" thickTop="1" thickBot="1">
      <c r="A1147" s="74"/>
      <c r="B1147" s="75" t="s">
        <v>1398</v>
      </c>
      <c r="C1147" s="58"/>
      <c r="D1147" s="58"/>
      <c r="E1147" s="171"/>
      <c r="F1147" s="26"/>
      <c r="G1147" s="76"/>
      <c r="H1147" s="58"/>
      <c r="I1147" s="77"/>
      <c r="J1147" s="29"/>
      <c r="K1147" s="78"/>
      <c r="L1147" s="78"/>
      <c r="M1147" s="78" t="s">
        <v>276</v>
      </c>
      <c r="N1147" s="78" t="s">
        <v>276</v>
      </c>
      <c r="O1147" s="78"/>
      <c r="P1147" s="78"/>
      <c r="Q1147" s="78"/>
      <c r="R1147" s="78"/>
      <c r="S1147" s="78"/>
      <c r="T1147" s="78" t="s">
        <v>276</v>
      </c>
    </row>
    <row r="1148" spans="1:20" ht="64.5" thickTop="1" thickBot="1">
      <c r="A1148" s="109" t="s">
        <v>453</v>
      </c>
      <c r="B1148" s="109" t="s">
        <v>454</v>
      </c>
      <c r="C1148" s="110" t="s">
        <v>37</v>
      </c>
      <c r="D1148" s="111">
        <v>84.983999999999995</v>
      </c>
      <c r="E1148" s="176">
        <f t="shared" ref="E1148:E1157" si="82">D1148-D1148*$E$5</f>
        <v>84.983999999999995</v>
      </c>
      <c r="F1148" s="26"/>
      <c r="G1148" s="112"/>
      <c r="H1148" s="113">
        <f t="shared" si="81"/>
        <v>0</v>
      </c>
      <c r="I1148" s="114">
        <f t="shared" ref="I1148:I1157" si="83">IF(G1148*E1148&gt;0,G1148*E1148,0)*$E$4*1.01</f>
        <v>0</v>
      </c>
      <c r="J1148" s="29"/>
      <c r="K1148" s="115" t="s">
        <v>12</v>
      </c>
      <c r="L1148" s="115" t="s">
        <v>450</v>
      </c>
      <c r="M1148" s="115" t="s">
        <v>276</v>
      </c>
      <c r="N1148" s="115" t="s">
        <v>276</v>
      </c>
      <c r="O1148" s="115" t="s">
        <v>455</v>
      </c>
      <c r="P1148" s="115" t="s">
        <v>276</v>
      </c>
      <c r="Q1148" s="115" t="s">
        <v>276</v>
      </c>
      <c r="R1148" s="115" t="s">
        <v>276</v>
      </c>
      <c r="S1148" s="115">
        <v>2.577</v>
      </c>
      <c r="T1148" s="115" t="s">
        <v>276</v>
      </c>
    </row>
    <row r="1149" spans="1:20" ht="64.5" thickTop="1" thickBot="1">
      <c r="A1149" s="117" t="s">
        <v>456</v>
      </c>
      <c r="B1149" s="117" t="s">
        <v>457</v>
      </c>
      <c r="C1149" s="118" t="s">
        <v>37</v>
      </c>
      <c r="D1149" s="119">
        <v>90.876000000000005</v>
      </c>
      <c r="E1149" s="177">
        <f t="shared" si="82"/>
        <v>90.876000000000005</v>
      </c>
      <c r="F1149" s="26"/>
      <c r="G1149" s="143"/>
      <c r="H1149" s="144">
        <f t="shared" si="81"/>
        <v>0</v>
      </c>
      <c r="I1149" s="145">
        <f t="shared" si="83"/>
        <v>0</v>
      </c>
      <c r="J1149" s="29"/>
      <c r="K1149" s="120" t="s">
        <v>12</v>
      </c>
      <c r="L1149" s="120" t="s">
        <v>450</v>
      </c>
      <c r="M1149" s="120" t="s">
        <v>276</v>
      </c>
      <c r="N1149" s="120" t="s">
        <v>276</v>
      </c>
      <c r="O1149" s="120" t="s">
        <v>116</v>
      </c>
      <c r="P1149" s="120" t="s">
        <v>276</v>
      </c>
      <c r="Q1149" s="120" t="s">
        <v>276</v>
      </c>
      <c r="R1149" s="120" t="s">
        <v>276</v>
      </c>
      <c r="S1149" s="120">
        <v>2.577</v>
      </c>
      <c r="T1149" s="120" t="s">
        <v>276</v>
      </c>
    </row>
    <row r="1150" spans="1:20" ht="48.75" thickTop="1" thickBot="1">
      <c r="A1150" s="117" t="s">
        <v>448</v>
      </c>
      <c r="B1150" s="117" t="s">
        <v>449</v>
      </c>
      <c r="C1150" s="118" t="s">
        <v>37</v>
      </c>
      <c r="D1150" s="119">
        <v>65.099999999999994</v>
      </c>
      <c r="E1150" s="177">
        <f t="shared" si="82"/>
        <v>65.099999999999994</v>
      </c>
      <c r="F1150" s="26"/>
      <c r="G1150" s="143"/>
      <c r="H1150" s="144">
        <f t="shared" si="81"/>
        <v>0</v>
      </c>
      <c r="I1150" s="145">
        <f t="shared" si="83"/>
        <v>0</v>
      </c>
      <c r="J1150" s="29"/>
      <c r="K1150" s="120" t="s">
        <v>12</v>
      </c>
      <c r="L1150" s="120" t="s">
        <v>450</v>
      </c>
      <c r="M1150" s="120" t="s">
        <v>276</v>
      </c>
      <c r="N1150" s="120" t="s">
        <v>276</v>
      </c>
      <c r="O1150" s="120" t="s">
        <v>276</v>
      </c>
      <c r="P1150" s="120" t="s">
        <v>276</v>
      </c>
      <c r="Q1150" s="120" t="s">
        <v>276</v>
      </c>
      <c r="R1150" s="120" t="s">
        <v>276</v>
      </c>
      <c r="S1150" s="120">
        <v>1.8959999999999999</v>
      </c>
      <c r="T1150" s="120" t="s">
        <v>276</v>
      </c>
    </row>
    <row r="1151" spans="1:20" ht="48.75" thickTop="1" thickBot="1">
      <c r="A1151" s="117" t="s">
        <v>451</v>
      </c>
      <c r="B1151" s="117" t="s">
        <v>452</v>
      </c>
      <c r="C1151" s="118" t="s">
        <v>37</v>
      </c>
      <c r="D1151" s="119">
        <v>72.647999999999996</v>
      </c>
      <c r="E1151" s="177">
        <f t="shared" si="82"/>
        <v>72.647999999999996</v>
      </c>
      <c r="F1151" s="26"/>
      <c r="G1151" s="143"/>
      <c r="H1151" s="144">
        <f t="shared" si="81"/>
        <v>0</v>
      </c>
      <c r="I1151" s="145">
        <f t="shared" si="83"/>
        <v>0</v>
      </c>
      <c r="J1151" s="29"/>
      <c r="K1151" s="120" t="s">
        <v>12</v>
      </c>
      <c r="L1151" s="120" t="s">
        <v>450</v>
      </c>
      <c r="M1151" s="120" t="s">
        <v>276</v>
      </c>
      <c r="N1151" s="120" t="s">
        <v>276</v>
      </c>
      <c r="O1151" s="120" t="s">
        <v>116</v>
      </c>
      <c r="P1151" s="120" t="s">
        <v>276</v>
      </c>
      <c r="Q1151" s="120" t="s">
        <v>276</v>
      </c>
      <c r="R1151" s="120" t="s">
        <v>276</v>
      </c>
      <c r="S1151" s="120">
        <v>1.8959999999999999</v>
      </c>
      <c r="T1151" s="120" t="s">
        <v>276</v>
      </c>
    </row>
    <row r="1152" spans="1:20" ht="33" thickTop="1" thickBot="1">
      <c r="A1152" s="117" t="s">
        <v>611</v>
      </c>
      <c r="B1152" s="117" t="s">
        <v>612</v>
      </c>
      <c r="C1152" s="118" t="s">
        <v>37</v>
      </c>
      <c r="D1152" s="119">
        <v>34.68</v>
      </c>
      <c r="E1152" s="177">
        <f t="shared" si="82"/>
        <v>34.68</v>
      </c>
      <c r="F1152" s="26"/>
      <c r="G1152" s="143"/>
      <c r="H1152" s="144">
        <f t="shared" si="81"/>
        <v>0</v>
      </c>
      <c r="I1152" s="145">
        <f t="shared" si="83"/>
        <v>0</v>
      </c>
      <c r="J1152" s="29"/>
      <c r="K1152" s="120" t="s">
        <v>12</v>
      </c>
      <c r="L1152" s="120" t="s">
        <v>1399</v>
      </c>
      <c r="M1152" s="120" t="s">
        <v>276</v>
      </c>
      <c r="N1152" s="120" t="s">
        <v>276</v>
      </c>
      <c r="O1152" s="120" t="s">
        <v>455</v>
      </c>
      <c r="P1152" s="120" t="s">
        <v>276</v>
      </c>
      <c r="Q1152" s="120" t="s">
        <v>276</v>
      </c>
      <c r="R1152" s="120" t="s">
        <v>276</v>
      </c>
      <c r="S1152" s="120">
        <v>0.90300000000000002</v>
      </c>
      <c r="T1152" s="120" t="s">
        <v>276</v>
      </c>
    </row>
    <row r="1153" spans="1:20" ht="33" thickTop="1" thickBot="1">
      <c r="A1153" s="117" t="s">
        <v>1400</v>
      </c>
      <c r="B1153" s="117" t="s">
        <v>1401</v>
      </c>
      <c r="C1153" s="118" t="s">
        <v>37</v>
      </c>
      <c r="D1153" s="119">
        <v>53.16</v>
      </c>
      <c r="E1153" s="177">
        <f t="shared" si="82"/>
        <v>53.16</v>
      </c>
      <c r="F1153" s="26"/>
      <c r="G1153" s="143"/>
      <c r="H1153" s="144">
        <f t="shared" si="81"/>
        <v>0</v>
      </c>
      <c r="I1153" s="145">
        <f t="shared" si="83"/>
        <v>0</v>
      </c>
      <c r="J1153" s="29"/>
      <c r="K1153" s="120" t="s">
        <v>12</v>
      </c>
      <c r="L1153" s="120" t="s">
        <v>1399</v>
      </c>
      <c r="M1153" s="120" t="s">
        <v>276</v>
      </c>
      <c r="N1153" s="120" t="s">
        <v>276</v>
      </c>
      <c r="O1153" s="120" t="s">
        <v>455</v>
      </c>
      <c r="P1153" s="120" t="s">
        <v>276</v>
      </c>
      <c r="Q1153" s="120" t="s">
        <v>276</v>
      </c>
      <c r="R1153" s="120" t="s">
        <v>276</v>
      </c>
      <c r="S1153" s="120">
        <v>1.103</v>
      </c>
      <c r="T1153" s="120" t="s">
        <v>276</v>
      </c>
    </row>
    <row r="1154" spans="1:20" ht="33" thickTop="1" thickBot="1">
      <c r="A1154" s="117" t="s">
        <v>1402</v>
      </c>
      <c r="B1154" s="117" t="s">
        <v>1403</v>
      </c>
      <c r="C1154" s="118" t="s">
        <v>37</v>
      </c>
      <c r="D1154" s="119">
        <v>49.175999999999995</v>
      </c>
      <c r="E1154" s="177">
        <f t="shared" si="82"/>
        <v>49.175999999999995</v>
      </c>
      <c r="F1154" s="26"/>
      <c r="G1154" s="143"/>
      <c r="H1154" s="144">
        <f t="shared" si="81"/>
        <v>0</v>
      </c>
      <c r="I1154" s="145">
        <f t="shared" si="83"/>
        <v>0</v>
      </c>
      <c r="J1154" s="29"/>
      <c r="K1154" s="120" t="s">
        <v>12</v>
      </c>
      <c r="L1154" s="120" t="s">
        <v>1399</v>
      </c>
      <c r="M1154" s="120" t="s">
        <v>276</v>
      </c>
      <c r="N1154" s="120" t="s">
        <v>276</v>
      </c>
      <c r="O1154" s="120" t="s">
        <v>455</v>
      </c>
      <c r="P1154" s="120" t="s">
        <v>276</v>
      </c>
      <c r="Q1154" s="120" t="s">
        <v>276</v>
      </c>
      <c r="R1154" s="120" t="s">
        <v>276</v>
      </c>
      <c r="S1154" s="120">
        <v>1.2</v>
      </c>
      <c r="T1154" s="120" t="s">
        <v>276</v>
      </c>
    </row>
    <row r="1155" spans="1:20" ht="33" thickTop="1" thickBot="1">
      <c r="A1155" s="117" t="s">
        <v>616</v>
      </c>
      <c r="B1155" s="117" t="s">
        <v>1404</v>
      </c>
      <c r="C1155" s="118" t="s">
        <v>37</v>
      </c>
      <c r="D1155" s="119">
        <v>38.520000000000003</v>
      </c>
      <c r="E1155" s="177">
        <f t="shared" si="82"/>
        <v>38.520000000000003</v>
      </c>
      <c r="F1155" s="26"/>
      <c r="G1155" s="143"/>
      <c r="H1155" s="144">
        <f t="shared" si="81"/>
        <v>0</v>
      </c>
      <c r="I1155" s="145">
        <f t="shared" si="83"/>
        <v>0</v>
      </c>
      <c r="J1155" s="29"/>
      <c r="K1155" s="120" t="s">
        <v>12</v>
      </c>
      <c r="L1155" s="120" t="s">
        <v>1399</v>
      </c>
      <c r="M1155" s="120" t="s">
        <v>276</v>
      </c>
      <c r="N1155" s="120" t="s">
        <v>276</v>
      </c>
      <c r="O1155" s="120" t="s">
        <v>116</v>
      </c>
      <c r="P1155" s="120" t="s">
        <v>276</v>
      </c>
      <c r="Q1155" s="120" t="s">
        <v>276</v>
      </c>
      <c r="R1155" s="120" t="s">
        <v>276</v>
      </c>
      <c r="S1155" s="120">
        <v>0.90300000000000002</v>
      </c>
      <c r="T1155" s="120" t="s">
        <v>276</v>
      </c>
    </row>
    <row r="1156" spans="1:20" ht="33" thickTop="1" thickBot="1">
      <c r="A1156" s="117" t="s">
        <v>1405</v>
      </c>
      <c r="B1156" s="117" t="s">
        <v>1406</v>
      </c>
      <c r="C1156" s="118" t="s">
        <v>37</v>
      </c>
      <c r="D1156" s="119">
        <v>55.103999999999999</v>
      </c>
      <c r="E1156" s="177">
        <f t="shared" si="82"/>
        <v>55.103999999999999</v>
      </c>
      <c r="F1156" s="26"/>
      <c r="G1156" s="143"/>
      <c r="H1156" s="144">
        <f t="shared" si="81"/>
        <v>0</v>
      </c>
      <c r="I1156" s="145">
        <f t="shared" si="83"/>
        <v>0</v>
      </c>
      <c r="J1156" s="29"/>
      <c r="K1156" s="120" t="s">
        <v>12</v>
      </c>
      <c r="L1156" s="120" t="s">
        <v>1399</v>
      </c>
      <c r="M1156" s="120" t="s">
        <v>276</v>
      </c>
      <c r="N1156" s="120" t="s">
        <v>276</v>
      </c>
      <c r="O1156" s="120" t="s">
        <v>116</v>
      </c>
      <c r="P1156" s="120" t="s">
        <v>276</v>
      </c>
      <c r="Q1156" s="120" t="s">
        <v>276</v>
      </c>
      <c r="R1156" s="120" t="s">
        <v>276</v>
      </c>
      <c r="S1156" s="120">
        <v>1.103</v>
      </c>
      <c r="T1156" s="120" t="s">
        <v>276</v>
      </c>
    </row>
    <row r="1157" spans="1:20" ht="33" thickTop="1" thickBot="1">
      <c r="A1157" s="147" t="s">
        <v>1407</v>
      </c>
      <c r="B1157" s="147" t="s">
        <v>1408</v>
      </c>
      <c r="C1157" s="148" t="s">
        <v>37</v>
      </c>
      <c r="D1157" s="149">
        <v>50.879999999999995</v>
      </c>
      <c r="E1157" s="182">
        <f t="shared" si="82"/>
        <v>50.879999999999995</v>
      </c>
      <c r="F1157" s="26"/>
      <c r="G1157" s="154"/>
      <c r="H1157" s="155">
        <f t="shared" si="81"/>
        <v>0</v>
      </c>
      <c r="I1157" s="156">
        <f t="shared" si="83"/>
        <v>0</v>
      </c>
      <c r="J1157" s="29"/>
      <c r="K1157" s="153" t="s">
        <v>12</v>
      </c>
      <c r="L1157" s="153" t="s">
        <v>1399</v>
      </c>
      <c r="M1157" s="153" t="s">
        <v>276</v>
      </c>
      <c r="N1157" s="153" t="s">
        <v>276</v>
      </c>
      <c r="O1157" s="153" t="s">
        <v>116</v>
      </c>
      <c r="P1157" s="153" t="s">
        <v>276</v>
      </c>
      <c r="Q1157" s="153" t="s">
        <v>276</v>
      </c>
      <c r="R1157" s="153" t="s">
        <v>276</v>
      </c>
      <c r="S1157" s="153">
        <v>1.2</v>
      </c>
      <c r="T1157" s="153" t="s">
        <v>276</v>
      </c>
    </row>
    <row r="1158" spans="1:20" ht="21" thickTop="1" thickBot="1">
      <c r="A1158" s="74"/>
      <c r="B1158" s="75" t="s">
        <v>1409</v>
      </c>
      <c r="C1158" s="58"/>
      <c r="D1158" s="58"/>
      <c r="E1158" s="171"/>
      <c r="F1158" s="26"/>
      <c r="G1158" s="76"/>
      <c r="H1158" s="58"/>
      <c r="I1158" s="77"/>
      <c r="J1158" s="29"/>
      <c r="K1158" s="78"/>
      <c r="L1158" s="78"/>
      <c r="M1158" s="78" t="s">
        <v>276</v>
      </c>
      <c r="N1158" s="78" t="s">
        <v>276</v>
      </c>
      <c r="O1158" s="78"/>
      <c r="P1158" s="78"/>
      <c r="Q1158" s="78"/>
      <c r="R1158" s="78"/>
      <c r="S1158" s="78"/>
      <c r="T1158" s="78" t="s">
        <v>276</v>
      </c>
    </row>
    <row r="1159" spans="1:20" ht="33" thickTop="1" thickBot="1">
      <c r="A1159" s="122" t="s">
        <v>235</v>
      </c>
      <c r="B1159" s="122" t="s">
        <v>1415</v>
      </c>
      <c r="C1159" s="101" t="s">
        <v>37</v>
      </c>
      <c r="D1159" s="102">
        <v>55.5</v>
      </c>
      <c r="E1159" s="175">
        <f t="shared" ref="E1159:E1178" si="84">D1159-D1159*$E$5</f>
        <v>55.5</v>
      </c>
      <c r="F1159" s="26"/>
      <c r="G1159" s="103"/>
      <c r="H1159" s="104">
        <f t="shared" si="81"/>
        <v>0</v>
      </c>
      <c r="I1159" s="105">
        <f t="shared" ref="I1159:I1190" si="85">IF(G1159*E1159&gt;0,G1159*E1159,0)*$E$4*1.01</f>
        <v>0</v>
      </c>
      <c r="J1159" s="29"/>
      <c r="K1159" s="106" t="s">
        <v>12</v>
      </c>
      <c r="L1159" s="106" t="s">
        <v>1410</v>
      </c>
      <c r="M1159" s="106">
        <v>300</v>
      </c>
      <c r="N1159" s="106" t="s">
        <v>276</v>
      </c>
      <c r="O1159" s="106" t="s">
        <v>1416</v>
      </c>
      <c r="P1159" s="106" t="s">
        <v>276</v>
      </c>
      <c r="Q1159" s="106" t="s">
        <v>276</v>
      </c>
      <c r="R1159" s="106">
        <v>500</v>
      </c>
      <c r="S1159" s="106">
        <v>0.75</v>
      </c>
      <c r="T1159" s="106" t="s">
        <v>276</v>
      </c>
    </row>
    <row r="1160" spans="1:20" ht="16.5" thickTop="1">
      <c r="A1160" s="87" t="s">
        <v>1417</v>
      </c>
      <c r="B1160" s="87" t="s">
        <v>1418</v>
      </c>
      <c r="C1160" s="88" t="s">
        <v>261</v>
      </c>
      <c r="D1160" s="88">
        <v>30.443999999999999</v>
      </c>
      <c r="E1160" s="173">
        <f t="shared" si="84"/>
        <v>30.443999999999999</v>
      </c>
      <c r="F1160" s="26"/>
      <c r="G1160" s="89"/>
      <c r="H1160" s="90">
        <f t="shared" si="81"/>
        <v>0</v>
      </c>
      <c r="I1160" s="91">
        <f t="shared" si="85"/>
        <v>0</v>
      </c>
      <c r="J1160" s="29"/>
      <c r="K1160" s="92" t="s">
        <v>12</v>
      </c>
      <c r="L1160" s="92" t="s">
        <v>1410</v>
      </c>
      <c r="M1160" s="92">
        <v>300</v>
      </c>
      <c r="N1160" s="92" t="s">
        <v>276</v>
      </c>
      <c r="O1160" s="92" t="s">
        <v>1416</v>
      </c>
      <c r="P1160" s="92" t="s">
        <v>276</v>
      </c>
      <c r="Q1160" s="92" t="s">
        <v>276</v>
      </c>
      <c r="R1160" s="92">
        <v>500</v>
      </c>
      <c r="S1160" s="92">
        <v>0.75</v>
      </c>
      <c r="T1160" s="92" t="s">
        <v>276</v>
      </c>
    </row>
    <row r="1161" spans="1:20" ht="26.25" thickBot="1">
      <c r="A1161" s="94" t="s">
        <v>1419</v>
      </c>
      <c r="B1161" s="94" t="s">
        <v>1420</v>
      </c>
      <c r="C1161" s="95" t="s">
        <v>261</v>
      </c>
      <c r="D1161" s="95">
        <v>25.055999999999997</v>
      </c>
      <c r="E1161" s="181">
        <f t="shared" si="84"/>
        <v>25.055999999999997</v>
      </c>
      <c r="F1161" s="26"/>
      <c r="G1161" s="96"/>
      <c r="H1161" s="97">
        <f t="shared" ref="H1161:H1229" si="86">IF(G1161*E1161&gt;0,G1161*E1161,0)</f>
        <v>0</v>
      </c>
      <c r="I1161" s="98">
        <f t="shared" si="85"/>
        <v>0</v>
      </c>
      <c r="J1161" s="29"/>
      <c r="K1161" s="99" t="s">
        <v>12</v>
      </c>
      <c r="L1161" s="99" t="s">
        <v>1410</v>
      </c>
      <c r="M1161" s="99">
        <v>300</v>
      </c>
      <c r="N1161" s="99" t="s">
        <v>276</v>
      </c>
      <c r="O1161" s="99" t="s">
        <v>1416</v>
      </c>
      <c r="P1161" s="99" t="s">
        <v>276</v>
      </c>
      <c r="Q1161" s="99" t="s">
        <v>276</v>
      </c>
      <c r="R1161" s="99">
        <v>500</v>
      </c>
      <c r="S1161" s="99">
        <v>0.75</v>
      </c>
      <c r="T1161" s="99" t="s">
        <v>276</v>
      </c>
    </row>
    <row r="1162" spans="1:20" ht="33" thickTop="1" thickBot="1">
      <c r="A1162" s="122" t="s">
        <v>236</v>
      </c>
      <c r="B1162" s="122" t="s">
        <v>1421</v>
      </c>
      <c r="C1162" s="101" t="s">
        <v>37</v>
      </c>
      <c r="D1162" s="102">
        <v>78.731999999999999</v>
      </c>
      <c r="E1162" s="175">
        <f t="shared" si="84"/>
        <v>78.731999999999999</v>
      </c>
      <c r="F1162" s="26"/>
      <c r="G1162" s="103"/>
      <c r="H1162" s="104">
        <f t="shared" si="86"/>
        <v>0</v>
      </c>
      <c r="I1162" s="105">
        <f t="shared" si="85"/>
        <v>0</v>
      </c>
      <c r="J1162" s="29"/>
      <c r="K1162" s="106" t="s">
        <v>12</v>
      </c>
      <c r="L1162" s="106" t="s">
        <v>1410</v>
      </c>
      <c r="M1162" s="106">
        <v>300</v>
      </c>
      <c r="N1162" s="106" t="s">
        <v>276</v>
      </c>
      <c r="O1162" s="106" t="s">
        <v>1416</v>
      </c>
      <c r="P1162" s="106" t="s">
        <v>276</v>
      </c>
      <c r="Q1162" s="106" t="s">
        <v>276</v>
      </c>
      <c r="R1162" s="106">
        <v>500</v>
      </c>
      <c r="S1162" s="106">
        <v>1.228</v>
      </c>
      <c r="T1162" s="106" t="s">
        <v>276</v>
      </c>
    </row>
    <row r="1163" spans="1:20" ht="16.5" thickTop="1">
      <c r="A1163" s="87" t="s">
        <v>1417</v>
      </c>
      <c r="B1163" s="87" t="s">
        <v>1418</v>
      </c>
      <c r="C1163" s="88" t="s">
        <v>261</v>
      </c>
      <c r="D1163" s="88">
        <v>30.443999999999999</v>
      </c>
      <c r="E1163" s="173">
        <f t="shared" si="84"/>
        <v>30.443999999999999</v>
      </c>
      <c r="F1163" s="26"/>
      <c r="G1163" s="89"/>
      <c r="H1163" s="90">
        <f t="shared" si="86"/>
        <v>0</v>
      </c>
      <c r="I1163" s="91">
        <f t="shared" si="85"/>
        <v>0</v>
      </c>
      <c r="J1163" s="29"/>
      <c r="K1163" s="92" t="s">
        <v>12</v>
      </c>
      <c r="L1163" s="92" t="s">
        <v>1410</v>
      </c>
      <c r="M1163" s="92">
        <v>300</v>
      </c>
      <c r="N1163" s="92" t="s">
        <v>276</v>
      </c>
      <c r="O1163" s="92" t="s">
        <v>1416</v>
      </c>
      <c r="P1163" s="92" t="s">
        <v>276</v>
      </c>
      <c r="Q1163" s="92" t="s">
        <v>276</v>
      </c>
      <c r="R1163" s="92">
        <v>500</v>
      </c>
      <c r="S1163" s="92">
        <v>1.228</v>
      </c>
      <c r="T1163" s="92" t="s">
        <v>276</v>
      </c>
    </row>
    <row r="1164" spans="1:20" ht="26.25" thickBot="1">
      <c r="A1164" s="94" t="s">
        <v>1422</v>
      </c>
      <c r="B1164" s="94" t="s">
        <v>1423</v>
      </c>
      <c r="C1164" s="95" t="s">
        <v>261</v>
      </c>
      <c r="D1164" s="95">
        <v>48.288000000000004</v>
      </c>
      <c r="E1164" s="181">
        <f t="shared" si="84"/>
        <v>48.288000000000004</v>
      </c>
      <c r="F1164" s="26"/>
      <c r="G1164" s="96"/>
      <c r="H1164" s="97">
        <f t="shared" si="86"/>
        <v>0</v>
      </c>
      <c r="I1164" s="98">
        <f t="shared" si="85"/>
        <v>0</v>
      </c>
      <c r="J1164" s="29"/>
      <c r="K1164" s="99" t="s">
        <v>12</v>
      </c>
      <c r="L1164" s="99" t="s">
        <v>1410</v>
      </c>
      <c r="M1164" s="99">
        <v>300</v>
      </c>
      <c r="N1164" s="99" t="s">
        <v>276</v>
      </c>
      <c r="O1164" s="99" t="s">
        <v>1416</v>
      </c>
      <c r="P1164" s="99" t="s">
        <v>276</v>
      </c>
      <c r="Q1164" s="99" t="s">
        <v>276</v>
      </c>
      <c r="R1164" s="99">
        <v>500</v>
      </c>
      <c r="S1164" s="99">
        <v>1.228</v>
      </c>
      <c r="T1164" s="99" t="s">
        <v>276</v>
      </c>
    </row>
    <row r="1165" spans="1:20" ht="33" thickTop="1" thickBot="1">
      <c r="A1165" s="122" t="s">
        <v>237</v>
      </c>
      <c r="B1165" s="122" t="s">
        <v>1424</v>
      </c>
      <c r="C1165" s="101" t="s">
        <v>37</v>
      </c>
      <c r="D1165" s="102">
        <v>80.712000000000003</v>
      </c>
      <c r="E1165" s="175">
        <f t="shared" si="84"/>
        <v>80.712000000000003</v>
      </c>
      <c r="F1165" s="26"/>
      <c r="G1165" s="103"/>
      <c r="H1165" s="104">
        <f t="shared" si="86"/>
        <v>0</v>
      </c>
      <c r="I1165" s="105">
        <f t="shared" si="85"/>
        <v>0</v>
      </c>
      <c r="J1165" s="29"/>
      <c r="K1165" s="106" t="s">
        <v>12</v>
      </c>
      <c r="L1165" s="106" t="s">
        <v>1410</v>
      </c>
      <c r="M1165" s="106">
        <v>300</v>
      </c>
      <c r="N1165" s="106" t="s">
        <v>276</v>
      </c>
      <c r="O1165" s="106" t="s">
        <v>1416</v>
      </c>
      <c r="P1165" s="106" t="s">
        <v>276</v>
      </c>
      <c r="Q1165" s="106" t="s">
        <v>276</v>
      </c>
      <c r="R1165" s="106">
        <v>500</v>
      </c>
      <c r="S1165" s="106">
        <v>1.056</v>
      </c>
      <c r="T1165" s="106" t="s">
        <v>276</v>
      </c>
    </row>
    <row r="1166" spans="1:20" ht="16.5" thickTop="1">
      <c r="A1166" s="87" t="s">
        <v>1417</v>
      </c>
      <c r="B1166" s="87" t="s">
        <v>1418</v>
      </c>
      <c r="C1166" s="88" t="s">
        <v>261</v>
      </c>
      <c r="D1166" s="88">
        <v>30.443999999999999</v>
      </c>
      <c r="E1166" s="173">
        <f t="shared" si="84"/>
        <v>30.443999999999999</v>
      </c>
      <c r="F1166" s="26"/>
      <c r="G1166" s="89"/>
      <c r="H1166" s="90">
        <f t="shared" si="86"/>
        <v>0</v>
      </c>
      <c r="I1166" s="91">
        <f t="shared" si="85"/>
        <v>0</v>
      </c>
      <c r="J1166" s="29"/>
      <c r="K1166" s="92" t="s">
        <v>12</v>
      </c>
      <c r="L1166" s="92" t="s">
        <v>1410</v>
      </c>
      <c r="M1166" s="92">
        <v>300</v>
      </c>
      <c r="N1166" s="92" t="s">
        <v>276</v>
      </c>
      <c r="O1166" s="92" t="s">
        <v>1416</v>
      </c>
      <c r="P1166" s="92" t="s">
        <v>276</v>
      </c>
      <c r="Q1166" s="92" t="s">
        <v>276</v>
      </c>
      <c r="R1166" s="92">
        <v>500</v>
      </c>
      <c r="S1166" s="92">
        <v>1.056</v>
      </c>
      <c r="T1166" s="92" t="s">
        <v>276</v>
      </c>
    </row>
    <row r="1167" spans="1:20" ht="26.25" thickBot="1">
      <c r="A1167" s="94" t="s">
        <v>1425</v>
      </c>
      <c r="B1167" s="94" t="s">
        <v>1426</v>
      </c>
      <c r="C1167" s="95" t="s">
        <v>261</v>
      </c>
      <c r="D1167" s="88">
        <v>50.268000000000001</v>
      </c>
      <c r="E1167" s="181">
        <f t="shared" si="84"/>
        <v>50.268000000000001</v>
      </c>
      <c r="F1167" s="26"/>
      <c r="G1167" s="96"/>
      <c r="H1167" s="97">
        <f t="shared" si="86"/>
        <v>0</v>
      </c>
      <c r="I1167" s="91">
        <f t="shared" si="85"/>
        <v>0</v>
      </c>
      <c r="J1167" s="29"/>
      <c r="K1167" s="99" t="s">
        <v>12</v>
      </c>
      <c r="L1167" s="99" t="s">
        <v>1410</v>
      </c>
      <c r="M1167" s="99">
        <v>300</v>
      </c>
      <c r="N1167" s="99" t="s">
        <v>276</v>
      </c>
      <c r="O1167" s="99" t="s">
        <v>1416</v>
      </c>
      <c r="P1167" s="99" t="s">
        <v>276</v>
      </c>
      <c r="Q1167" s="99" t="s">
        <v>276</v>
      </c>
      <c r="R1167" s="99">
        <v>500</v>
      </c>
      <c r="S1167" s="99">
        <v>1.056</v>
      </c>
      <c r="T1167" s="99" t="s">
        <v>276</v>
      </c>
    </row>
    <row r="1168" spans="1:20" ht="33" thickTop="1" thickBot="1">
      <c r="A1168" s="117" t="s">
        <v>1427</v>
      </c>
      <c r="B1168" s="117" t="s">
        <v>1428</v>
      </c>
      <c r="C1168" s="118" t="s">
        <v>261</v>
      </c>
      <c r="D1168" s="119">
        <v>80.543999999999997</v>
      </c>
      <c r="E1168" s="177">
        <f t="shared" si="84"/>
        <v>80.543999999999997</v>
      </c>
      <c r="F1168" s="26"/>
      <c r="G1168" s="143"/>
      <c r="H1168" s="144">
        <f t="shared" si="86"/>
        <v>0</v>
      </c>
      <c r="I1168" s="145">
        <f t="shared" si="85"/>
        <v>0</v>
      </c>
      <c r="J1168" s="29"/>
      <c r="K1168" s="120" t="s">
        <v>12</v>
      </c>
      <c r="L1168" s="120" t="s">
        <v>1410</v>
      </c>
      <c r="M1168" s="120" t="s">
        <v>1411</v>
      </c>
      <c r="N1168" s="120" t="s">
        <v>276</v>
      </c>
      <c r="O1168" s="120" t="s">
        <v>1416</v>
      </c>
      <c r="P1168" s="120" t="s">
        <v>276</v>
      </c>
      <c r="Q1168" s="120" t="s">
        <v>276</v>
      </c>
      <c r="R1168" s="120">
        <v>500</v>
      </c>
      <c r="S1168" s="120">
        <v>1.39</v>
      </c>
      <c r="T1168" s="120" t="s">
        <v>276</v>
      </c>
    </row>
    <row r="1169" spans="1:21" ht="33" thickTop="1" thickBot="1">
      <c r="A1169" s="147" t="s">
        <v>1429</v>
      </c>
      <c r="B1169" s="147" t="s">
        <v>1430</v>
      </c>
      <c r="C1169" s="148" t="s">
        <v>261</v>
      </c>
      <c r="D1169" s="149">
        <v>94.043999999999997</v>
      </c>
      <c r="E1169" s="182">
        <f t="shared" si="84"/>
        <v>94.043999999999997</v>
      </c>
      <c r="F1169" s="26"/>
      <c r="G1169" s="154"/>
      <c r="H1169" s="155">
        <f t="shared" si="86"/>
        <v>0</v>
      </c>
      <c r="I1169" s="156">
        <f t="shared" si="85"/>
        <v>0</v>
      </c>
      <c r="J1169" s="29"/>
      <c r="K1169" s="153" t="s">
        <v>12</v>
      </c>
      <c r="L1169" s="153" t="s">
        <v>1410</v>
      </c>
      <c r="M1169" s="153" t="s">
        <v>1412</v>
      </c>
      <c r="N1169" s="153" t="s">
        <v>276</v>
      </c>
      <c r="O1169" s="153" t="s">
        <v>1416</v>
      </c>
      <c r="P1169" s="153" t="s">
        <v>276</v>
      </c>
      <c r="Q1169" s="153" t="s">
        <v>276</v>
      </c>
      <c r="R1169" s="153">
        <v>500</v>
      </c>
      <c r="S1169" s="153">
        <v>1.66</v>
      </c>
      <c r="T1169" s="153" t="s">
        <v>276</v>
      </c>
    </row>
    <row r="1170" spans="1:21" ht="33" thickTop="1" thickBot="1">
      <c r="A1170" s="122" t="s">
        <v>238</v>
      </c>
      <c r="B1170" s="122" t="s">
        <v>1431</v>
      </c>
      <c r="C1170" s="101" t="s">
        <v>37</v>
      </c>
      <c r="D1170" s="102">
        <v>142.33200000000002</v>
      </c>
      <c r="E1170" s="175">
        <f t="shared" si="84"/>
        <v>142.33200000000002</v>
      </c>
      <c r="F1170" s="26"/>
      <c r="G1170" s="103"/>
      <c r="H1170" s="104">
        <f t="shared" si="86"/>
        <v>0</v>
      </c>
      <c r="I1170" s="105">
        <f t="shared" si="85"/>
        <v>0</v>
      </c>
      <c r="J1170" s="29"/>
      <c r="K1170" s="106" t="s">
        <v>12</v>
      </c>
      <c r="L1170" s="106" t="s">
        <v>1410</v>
      </c>
      <c r="M1170" s="106" t="s">
        <v>1412</v>
      </c>
      <c r="N1170" s="106" t="s">
        <v>276</v>
      </c>
      <c r="O1170" s="106" t="s">
        <v>1416</v>
      </c>
      <c r="P1170" s="106" t="s">
        <v>276</v>
      </c>
      <c r="Q1170" s="106" t="s">
        <v>276</v>
      </c>
      <c r="R1170" s="106">
        <v>500</v>
      </c>
      <c r="S1170" s="106">
        <v>2.4500000000000002</v>
      </c>
      <c r="T1170" s="106" t="s">
        <v>276</v>
      </c>
    </row>
    <row r="1171" spans="1:21" ht="16.5" thickTop="1">
      <c r="A1171" s="87" t="s">
        <v>1429</v>
      </c>
      <c r="B1171" s="87" t="s">
        <v>1430</v>
      </c>
      <c r="C1171" s="88" t="s">
        <v>261</v>
      </c>
      <c r="D1171" s="88">
        <v>94.043999999999997</v>
      </c>
      <c r="E1171" s="173">
        <f t="shared" si="84"/>
        <v>94.043999999999997</v>
      </c>
      <c r="F1171" s="26"/>
      <c r="G1171" s="89"/>
      <c r="H1171" s="90">
        <f t="shared" si="86"/>
        <v>0</v>
      </c>
      <c r="I1171" s="91">
        <f t="shared" si="85"/>
        <v>0</v>
      </c>
      <c r="J1171" s="29"/>
      <c r="K1171" s="92" t="s">
        <v>12</v>
      </c>
      <c r="L1171" s="92" t="s">
        <v>1410</v>
      </c>
      <c r="M1171" s="92" t="s">
        <v>1412</v>
      </c>
      <c r="N1171" s="92" t="s">
        <v>276</v>
      </c>
      <c r="O1171" s="92" t="s">
        <v>1416</v>
      </c>
      <c r="P1171" s="92" t="s">
        <v>276</v>
      </c>
      <c r="Q1171" s="92" t="s">
        <v>276</v>
      </c>
      <c r="R1171" s="92">
        <v>500</v>
      </c>
      <c r="S1171" s="92">
        <v>2.4500000000000002</v>
      </c>
      <c r="T1171" s="92" t="s">
        <v>276</v>
      </c>
    </row>
    <row r="1172" spans="1:21" ht="26.25" thickBot="1">
      <c r="A1172" s="94" t="s">
        <v>1422</v>
      </c>
      <c r="B1172" s="94" t="s">
        <v>1423</v>
      </c>
      <c r="C1172" s="95" t="s">
        <v>261</v>
      </c>
      <c r="D1172" s="95">
        <v>48.288000000000004</v>
      </c>
      <c r="E1172" s="181">
        <f t="shared" si="84"/>
        <v>48.288000000000004</v>
      </c>
      <c r="F1172" s="26"/>
      <c r="G1172" s="96"/>
      <c r="H1172" s="97"/>
      <c r="I1172" s="98">
        <f t="shared" si="85"/>
        <v>0</v>
      </c>
      <c r="J1172" s="29"/>
      <c r="K1172" s="99" t="s">
        <v>12</v>
      </c>
      <c r="L1172" s="99" t="s">
        <v>1410</v>
      </c>
      <c r="M1172" s="99" t="s">
        <v>1412</v>
      </c>
      <c r="N1172" s="99" t="s">
        <v>276</v>
      </c>
      <c r="O1172" s="99" t="s">
        <v>1416</v>
      </c>
      <c r="P1172" s="99" t="s">
        <v>276</v>
      </c>
      <c r="Q1172" s="99" t="s">
        <v>276</v>
      </c>
      <c r="R1172" s="99">
        <v>500</v>
      </c>
      <c r="S1172" s="99">
        <v>2.4500000000000002</v>
      </c>
      <c r="T1172" s="99" t="s">
        <v>276</v>
      </c>
    </row>
    <row r="1173" spans="1:21" ht="33" thickTop="1" thickBot="1">
      <c r="A1173" s="122" t="s">
        <v>239</v>
      </c>
      <c r="B1173" s="122" t="s">
        <v>1432</v>
      </c>
      <c r="C1173" s="101" t="s">
        <v>37</v>
      </c>
      <c r="D1173" s="102">
        <v>144.31200000000001</v>
      </c>
      <c r="E1173" s="175">
        <f t="shared" si="84"/>
        <v>144.31200000000001</v>
      </c>
      <c r="F1173" s="26"/>
      <c r="G1173" s="103"/>
      <c r="H1173" s="104">
        <f t="shared" si="86"/>
        <v>0</v>
      </c>
      <c r="I1173" s="105">
        <f t="shared" si="85"/>
        <v>0</v>
      </c>
      <c r="J1173" s="29"/>
      <c r="K1173" s="106" t="s">
        <v>12</v>
      </c>
      <c r="L1173" s="106" t="s">
        <v>1410</v>
      </c>
      <c r="M1173" s="106" t="s">
        <v>1412</v>
      </c>
      <c r="N1173" s="106" t="s">
        <v>276</v>
      </c>
      <c r="O1173" s="106" t="s">
        <v>1416</v>
      </c>
      <c r="P1173" s="106" t="s">
        <v>276</v>
      </c>
      <c r="Q1173" s="106" t="s">
        <v>276</v>
      </c>
      <c r="R1173" s="106">
        <v>500</v>
      </c>
      <c r="S1173" s="106">
        <v>2.278</v>
      </c>
      <c r="T1173" s="106" t="s">
        <v>276</v>
      </c>
    </row>
    <row r="1174" spans="1:21" ht="16.5" thickTop="1">
      <c r="A1174" s="87" t="s">
        <v>1429</v>
      </c>
      <c r="B1174" s="87" t="s">
        <v>1430</v>
      </c>
      <c r="C1174" s="88" t="s">
        <v>261</v>
      </c>
      <c r="D1174" s="88">
        <v>94.043999999999997</v>
      </c>
      <c r="E1174" s="173">
        <f t="shared" si="84"/>
        <v>94.043999999999997</v>
      </c>
      <c r="F1174" s="26"/>
      <c r="G1174" s="89"/>
      <c r="H1174" s="90">
        <f t="shared" si="86"/>
        <v>0</v>
      </c>
      <c r="I1174" s="91">
        <f t="shared" si="85"/>
        <v>0</v>
      </c>
      <c r="J1174" s="29"/>
      <c r="K1174" s="92" t="s">
        <v>12</v>
      </c>
      <c r="L1174" s="92" t="s">
        <v>1410</v>
      </c>
      <c r="M1174" s="92" t="s">
        <v>1412</v>
      </c>
      <c r="N1174" s="92" t="s">
        <v>276</v>
      </c>
      <c r="O1174" s="92" t="s">
        <v>1416</v>
      </c>
      <c r="P1174" s="92" t="s">
        <v>276</v>
      </c>
      <c r="Q1174" s="92" t="s">
        <v>276</v>
      </c>
      <c r="R1174" s="92">
        <v>500</v>
      </c>
      <c r="S1174" s="92">
        <v>2.278</v>
      </c>
      <c r="T1174" s="92" t="s">
        <v>276</v>
      </c>
    </row>
    <row r="1175" spans="1:21" ht="26.25" thickBot="1">
      <c r="A1175" s="94" t="s">
        <v>1425</v>
      </c>
      <c r="B1175" s="94" t="s">
        <v>1426</v>
      </c>
      <c r="C1175" s="95" t="s">
        <v>261</v>
      </c>
      <c r="D1175" s="88">
        <v>50.268000000000001</v>
      </c>
      <c r="E1175" s="181">
        <f t="shared" si="84"/>
        <v>50.268000000000001</v>
      </c>
      <c r="F1175" s="26"/>
      <c r="G1175" s="96"/>
      <c r="H1175" s="97">
        <f t="shared" si="86"/>
        <v>0</v>
      </c>
      <c r="I1175" s="91">
        <f t="shared" si="85"/>
        <v>0</v>
      </c>
      <c r="J1175" s="29"/>
      <c r="K1175" s="99" t="s">
        <v>12</v>
      </c>
      <c r="L1175" s="99" t="s">
        <v>1410</v>
      </c>
      <c r="M1175" s="99" t="s">
        <v>1412</v>
      </c>
      <c r="N1175" s="99" t="s">
        <v>276</v>
      </c>
      <c r="O1175" s="99" t="s">
        <v>1416</v>
      </c>
      <c r="P1175" s="99" t="s">
        <v>276</v>
      </c>
      <c r="Q1175" s="99" t="s">
        <v>276</v>
      </c>
      <c r="R1175" s="99">
        <v>500</v>
      </c>
      <c r="S1175" s="99">
        <v>2.278</v>
      </c>
      <c r="T1175" s="99" t="s">
        <v>276</v>
      </c>
    </row>
    <row r="1176" spans="1:21" ht="33" thickTop="1" thickBot="1">
      <c r="A1176" s="147" t="s">
        <v>1433</v>
      </c>
      <c r="B1176" s="147" t="s">
        <v>1434</v>
      </c>
      <c r="C1176" s="148" t="s">
        <v>261</v>
      </c>
      <c r="D1176" s="149">
        <v>133.608</v>
      </c>
      <c r="E1176" s="182">
        <f t="shared" si="84"/>
        <v>133.608</v>
      </c>
      <c r="F1176" s="26"/>
      <c r="G1176" s="154"/>
      <c r="H1176" s="155">
        <f t="shared" si="86"/>
        <v>0</v>
      </c>
      <c r="I1176" s="156">
        <f t="shared" si="85"/>
        <v>0</v>
      </c>
      <c r="J1176" s="29"/>
      <c r="K1176" s="153" t="s">
        <v>12</v>
      </c>
      <c r="L1176" s="153" t="s">
        <v>1410</v>
      </c>
      <c r="M1176" s="153" t="s">
        <v>1413</v>
      </c>
      <c r="N1176" s="153" t="s">
        <v>276</v>
      </c>
      <c r="O1176" s="153" t="s">
        <v>1416</v>
      </c>
      <c r="P1176" s="153" t="s">
        <v>276</v>
      </c>
      <c r="Q1176" s="153" t="s">
        <v>276</v>
      </c>
      <c r="R1176" s="153">
        <v>500</v>
      </c>
      <c r="S1176" s="153">
        <v>2.7650000000000001</v>
      </c>
      <c r="T1176" s="153" t="s">
        <v>276</v>
      </c>
    </row>
    <row r="1177" spans="1:21" ht="33" thickTop="1" thickBot="1">
      <c r="A1177" s="122" t="s">
        <v>240</v>
      </c>
      <c r="B1177" s="122" t="s">
        <v>1435</v>
      </c>
      <c r="C1177" s="101" t="s">
        <v>37</v>
      </c>
      <c r="D1177" s="102">
        <v>181.89600000000002</v>
      </c>
      <c r="E1177" s="175">
        <f t="shared" si="84"/>
        <v>181.89600000000002</v>
      </c>
      <c r="F1177" s="26"/>
      <c r="G1177" s="103"/>
      <c r="H1177" s="104">
        <f t="shared" si="86"/>
        <v>0</v>
      </c>
      <c r="I1177" s="105">
        <f t="shared" si="85"/>
        <v>0</v>
      </c>
      <c r="J1177" s="29"/>
      <c r="K1177" s="106" t="s">
        <v>12</v>
      </c>
      <c r="L1177" s="106" t="s">
        <v>1410</v>
      </c>
      <c r="M1177" s="106" t="s">
        <v>1413</v>
      </c>
      <c r="N1177" s="106" t="s">
        <v>276</v>
      </c>
      <c r="O1177" s="106" t="s">
        <v>1416</v>
      </c>
      <c r="P1177" s="106" t="s">
        <v>276</v>
      </c>
      <c r="Q1177" s="106" t="s">
        <v>276</v>
      </c>
      <c r="R1177" s="106">
        <v>500</v>
      </c>
      <c r="S1177" s="106">
        <v>3.5550000000000002</v>
      </c>
      <c r="T1177" s="106" t="s">
        <v>276</v>
      </c>
      <c r="U1177" s="32"/>
    </row>
    <row r="1178" spans="1:21" ht="16.5" thickTop="1">
      <c r="A1178" s="87" t="s">
        <v>1433</v>
      </c>
      <c r="B1178" s="87" t="s">
        <v>1434</v>
      </c>
      <c r="C1178" s="88" t="s">
        <v>261</v>
      </c>
      <c r="D1178" s="88">
        <v>133.608</v>
      </c>
      <c r="E1178" s="173">
        <f t="shared" si="84"/>
        <v>133.608</v>
      </c>
      <c r="F1178" s="26"/>
      <c r="G1178" s="89"/>
      <c r="H1178" s="90">
        <f t="shared" si="86"/>
        <v>0</v>
      </c>
      <c r="I1178" s="91">
        <f t="shared" si="85"/>
        <v>0</v>
      </c>
      <c r="J1178" s="29"/>
      <c r="K1178" s="92" t="s">
        <v>12</v>
      </c>
      <c r="L1178" s="92" t="s">
        <v>1410</v>
      </c>
      <c r="M1178" s="92" t="s">
        <v>1413</v>
      </c>
      <c r="N1178" s="92" t="s">
        <v>276</v>
      </c>
      <c r="O1178" s="92" t="s">
        <v>1416</v>
      </c>
      <c r="P1178" s="92" t="s">
        <v>276</v>
      </c>
      <c r="Q1178" s="92" t="s">
        <v>276</v>
      </c>
      <c r="R1178" s="92">
        <v>500</v>
      </c>
      <c r="S1178" s="92">
        <v>3.5550000000000002</v>
      </c>
      <c r="T1178" s="92" t="s">
        <v>276</v>
      </c>
    </row>
    <row r="1179" spans="1:21" ht="26.25" thickBot="1">
      <c r="A1179" s="94" t="s">
        <v>1422</v>
      </c>
      <c r="B1179" s="94" t="s">
        <v>1423</v>
      </c>
      <c r="C1179" s="95" t="s">
        <v>261</v>
      </c>
      <c r="D1179" s="95">
        <v>48.288000000000004</v>
      </c>
      <c r="E1179" s="181">
        <f t="shared" ref="E1179:E1248" si="87">D1179-D1179*$E$5</f>
        <v>48.288000000000004</v>
      </c>
      <c r="F1179" s="26"/>
      <c r="G1179" s="96"/>
      <c r="H1179" s="97">
        <f t="shared" si="86"/>
        <v>0</v>
      </c>
      <c r="I1179" s="98">
        <f t="shared" si="85"/>
        <v>0</v>
      </c>
      <c r="J1179" s="29"/>
      <c r="K1179" s="99" t="s">
        <v>12</v>
      </c>
      <c r="L1179" s="99" t="s">
        <v>1410</v>
      </c>
      <c r="M1179" s="99" t="s">
        <v>1413</v>
      </c>
      <c r="N1179" s="99" t="s">
        <v>276</v>
      </c>
      <c r="O1179" s="99" t="s">
        <v>1416</v>
      </c>
      <c r="P1179" s="99" t="s">
        <v>276</v>
      </c>
      <c r="Q1179" s="99" t="s">
        <v>276</v>
      </c>
      <c r="R1179" s="99">
        <v>500</v>
      </c>
      <c r="S1179" s="99">
        <v>3.5550000000000002</v>
      </c>
      <c r="T1179" s="99" t="s">
        <v>276</v>
      </c>
    </row>
    <row r="1180" spans="1:21" ht="33" thickTop="1" thickBot="1">
      <c r="A1180" s="122" t="s">
        <v>241</v>
      </c>
      <c r="B1180" s="122" t="s">
        <v>1436</v>
      </c>
      <c r="C1180" s="101" t="s">
        <v>37</v>
      </c>
      <c r="D1180" s="102">
        <v>183.876</v>
      </c>
      <c r="E1180" s="175">
        <f t="shared" si="87"/>
        <v>183.876</v>
      </c>
      <c r="F1180" s="26"/>
      <c r="G1180" s="103"/>
      <c r="H1180" s="104">
        <f t="shared" si="86"/>
        <v>0</v>
      </c>
      <c r="I1180" s="105">
        <f t="shared" si="85"/>
        <v>0</v>
      </c>
      <c r="J1180" s="29"/>
      <c r="K1180" s="106" t="s">
        <v>12</v>
      </c>
      <c r="L1180" s="106" t="s">
        <v>1410</v>
      </c>
      <c r="M1180" s="106" t="s">
        <v>1413</v>
      </c>
      <c r="N1180" s="106" t="s">
        <v>276</v>
      </c>
      <c r="O1180" s="106" t="s">
        <v>1416</v>
      </c>
      <c r="P1180" s="106" t="s">
        <v>276</v>
      </c>
      <c r="Q1180" s="106" t="s">
        <v>276</v>
      </c>
      <c r="R1180" s="106">
        <v>500</v>
      </c>
      <c r="S1180" s="106">
        <v>3.383</v>
      </c>
      <c r="T1180" s="106" t="s">
        <v>276</v>
      </c>
    </row>
    <row r="1181" spans="1:21" ht="16.5" thickTop="1">
      <c r="A1181" s="87" t="s">
        <v>1433</v>
      </c>
      <c r="B1181" s="87" t="s">
        <v>1434</v>
      </c>
      <c r="C1181" s="88" t="s">
        <v>261</v>
      </c>
      <c r="D1181" s="88">
        <v>133.608</v>
      </c>
      <c r="E1181" s="173">
        <f t="shared" si="87"/>
        <v>133.608</v>
      </c>
      <c r="F1181" s="26"/>
      <c r="G1181" s="89"/>
      <c r="H1181" s="90">
        <f t="shared" si="86"/>
        <v>0</v>
      </c>
      <c r="I1181" s="91">
        <f t="shared" si="85"/>
        <v>0</v>
      </c>
      <c r="J1181" s="29"/>
      <c r="K1181" s="92" t="s">
        <v>12</v>
      </c>
      <c r="L1181" s="92" t="s">
        <v>1410</v>
      </c>
      <c r="M1181" s="92" t="s">
        <v>1413</v>
      </c>
      <c r="N1181" s="92" t="s">
        <v>276</v>
      </c>
      <c r="O1181" s="92" t="s">
        <v>1416</v>
      </c>
      <c r="P1181" s="92" t="s">
        <v>276</v>
      </c>
      <c r="Q1181" s="92" t="s">
        <v>276</v>
      </c>
      <c r="R1181" s="92">
        <v>500</v>
      </c>
      <c r="S1181" s="92">
        <v>3.383</v>
      </c>
      <c r="T1181" s="92" t="s">
        <v>276</v>
      </c>
    </row>
    <row r="1182" spans="1:21" ht="26.25" thickBot="1">
      <c r="A1182" s="94" t="s">
        <v>1425</v>
      </c>
      <c r="B1182" s="94" t="s">
        <v>1426</v>
      </c>
      <c r="C1182" s="95" t="s">
        <v>261</v>
      </c>
      <c r="D1182" s="95">
        <v>50.268000000000001</v>
      </c>
      <c r="E1182" s="181">
        <f t="shared" si="87"/>
        <v>50.268000000000001</v>
      </c>
      <c r="F1182" s="26"/>
      <c r="G1182" s="96"/>
      <c r="H1182" s="97">
        <f t="shared" si="86"/>
        <v>0</v>
      </c>
      <c r="I1182" s="98">
        <f t="shared" si="85"/>
        <v>0</v>
      </c>
      <c r="J1182" s="29"/>
      <c r="K1182" s="99" t="s">
        <v>12</v>
      </c>
      <c r="L1182" s="99" t="s">
        <v>1410</v>
      </c>
      <c r="M1182" s="99" t="s">
        <v>1413</v>
      </c>
      <c r="N1182" s="99" t="s">
        <v>276</v>
      </c>
      <c r="O1182" s="99" t="s">
        <v>1416</v>
      </c>
      <c r="P1182" s="99" t="s">
        <v>276</v>
      </c>
      <c r="Q1182" s="99" t="s">
        <v>276</v>
      </c>
      <c r="R1182" s="99">
        <v>500</v>
      </c>
      <c r="S1182" s="99">
        <v>3.383</v>
      </c>
      <c r="T1182" s="99" t="s">
        <v>276</v>
      </c>
    </row>
    <row r="1183" spans="1:21" ht="33" thickTop="1" thickBot="1">
      <c r="A1183" s="122" t="s">
        <v>242</v>
      </c>
      <c r="B1183" s="122" t="s">
        <v>1437</v>
      </c>
      <c r="C1183" s="101" t="s">
        <v>37</v>
      </c>
      <c r="D1183" s="102">
        <v>232.16400000000002</v>
      </c>
      <c r="E1183" s="175">
        <f t="shared" si="87"/>
        <v>232.16400000000002</v>
      </c>
      <c r="F1183" s="26"/>
      <c r="G1183" s="103"/>
      <c r="H1183" s="104">
        <f t="shared" si="86"/>
        <v>0</v>
      </c>
      <c r="I1183" s="105">
        <f t="shared" si="85"/>
        <v>0</v>
      </c>
      <c r="J1183" s="29"/>
      <c r="K1183" s="106" t="s">
        <v>12</v>
      </c>
      <c r="L1183" s="106" t="s">
        <v>1410</v>
      </c>
      <c r="M1183" s="106" t="s">
        <v>1413</v>
      </c>
      <c r="N1183" s="106" t="s">
        <v>276</v>
      </c>
      <c r="O1183" s="106" t="s">
        <v>1416</v>
      </c>
      <c r="P1183" s="106" t="s">
        <v>276</v>
      </c>
      <c r="Q1183" s="106" t="s">
        <v>276</v>
      </c>
      <c r="R1183" s="106">
        <v>500</v>
      </c>
      <c r="S1183" s="106">
        <v>4.173</v>
      </c>
      <c r="T1183" s="106" t="s">
        <v>276</v>
      </c>
    </row>
    <row r="1184" spans="1:21" ht="16.5" thickTop="1">
      <c r="A1184" s="87" t="s">
        <v>1433</v>
      </c>
      <c r="B1184" s="87" t="s">
        <v>1434</v>
      </c>
      <c r="C1184" s="88" t="s">
        <v>261</v>
      </c>
      <c r="D1184" s="88">
        <v>133.608</v>
      </c>
      <c r="E1184" s="173">
        <f t="shared" si="87"/>
        <v>133.608</v>
      </c>
      <c r="F1184" s="26"/>
      <c r="G1184" s="89"/>
      <c r="H1184" s="90">
        <f t="shared" si="86"/>
        <v>0</v>
      </c>
      <c r="I1184" s="91">
        <f t="shared" si="85"/>
        <v>0</v>
      </c>
      <c r="J1184" s="29"/>
      <c r="K1184" s="92" t="s">
        <v>12</v>
      </c>
      <c r="L1184" s="92" t="s">
        <v>1410</v>
      </c>
      <c r="M1184" s="92" t="s">
        <v>1413</v>
      </c>
      <c r="N1184" s="92" t="s">
        <v>276</v>
      </c>
      <c r="O1184" s="92" t="s">
        <v>1416</v>
      </c>
      <c r="P1184" s="92" t="s">
        <v>276</v>
      </c>
      <c r="Q1184" s="92" t="s">
        <v>276</v>
      </c>
      <c r="R1184" s="92">
        <v>500</v>
      </c>
      <c r="S1184" s="92">
        <v>4.173</v>
      </c>
      <c r="T1184" s="92" t="s">
        <v>276</v>
      </c>
    </row>
    <row r="1185" spans="1:20" ht="25.5">
      <c r="A1185" s="87" t="s">
        <v>1425</v>
      </c>
      <c r="B1185" s="87" t="s">
        <v>1426</v>
      </c>
      <c r="C1185" s="88" t="s">
        <v>261</v>
      </c>
      <c r="D1185" s="88">
        <v>50.268000000000001</v>
      </c>
      <c r="E1185" s="180">
        <f t="shared" si="87"/>
        <v>50.268000000000001</v>
      </c>
      <c r="F1185" s="26"/>
      <c r="G1185" s="89"/>
      <c r="H1185" s="90">
        <f t="shared" si="86"/>
        <v>0</v>
      </c>
      <c r="I1185" s="91">
        <f t="shared" si="85"/>
        <v>0</v>
      </c>
      <c r="J1185" s="29"/>
      <c r="K1185" s="92" t="s">
        <v>12</v>
      </c>
      <c r="L1185" s="92" t="s">
        <v>1410</v>
      </c>
      <c r="M1185" s="92" t="s">
        <v>1413</v>
      </c>
      <c r="N1185" s="92" t="s">
        <v>276</v>
      </c>
      <c r="O1185" s="92" t="s">
        <v>1416</v>
      </c>
      <c r="P1185" s="92" t="s">
        <v>276</v>
      </c>
      <c r="Q1185" s="92" t="s">
        <v>276</v>
      </c>
      <c r="R1185" s="92">
        <v>500</v>
      </c>
      <c r="S1185" s="92">
        <v>4.173</v>
      </c>
      <c r="T1185" s="92" t="s">
        <v>276</v>
      </c>
    </row>
    <row r="1186" spans="1:20" ht="26.25" thickBot="1">
      <c r="A1186" s="94" t="s">
        <v>1422</v>
      </c>
      <c r="B1186" s="94" t="s">
        <v>1423</v>
      </c>
      <c r="C1186" s="95" t="s">
        <v>261</v>
      </c>
      <c r="D1186" s="88">
        <v>48.288000000000004</v>
      </c>
      <c r="E1186" s="181">
        <f t="shared" si="87"/>
        <v>48.288000000000004</v>
      </c>
      <c r="F1186" s="26"/>
      <c r="G1186" s="96"/>
      <c r="H1186" s="97">
        <f t="shared" si="86"/>
        <v>0</v>
      </c>
      <c r="I1186" s="91">
        <f t="shared" si="85"/>
        <v>0</v>
      </c>
      <c r="J1186" s="29"/>
      <c r="K1186" s="99" t="s">
        <v>12</v>
      </c>
      <c r="L1186" s="99" t="s">
        <v>1410</v>
      </c>
      <c r="M1186" s="99" t="s">
        <v>1413</v>
      </c>
      <c r="N1186" s="99" t="s">
        <v>276</v>
      </c>
      <c r="O1186" s="99" t="s">
        <v>1416</v>
      </c>
      <c r="P1186" s="99" t="s">
        <v>276</v>
      </c>
      <c r="Q1186" s="99" t="s">
        <v>276</v>
      </c>
      <c r="R1186" s="99">
        <v>500</v>
      </c>
      <c r="S1186" s="99">
        <v>4.173</v>
      </c>
      <c r="T1186" s="99" t="s">
        <v>276</v>
      </c>
    </row>
    <row r="1187" spans="1:20" ht="33" thickTop="1" thickBot="1">
      <c r="A1187" s="147" t="s">
        <v>1438</v>
      </c>
      <c r="B1187" s="147" t="s">
        <v>1439</v>
      </c>
      <c r="C1187" s="148" t="s">
        <v>261</v>
      </c>
      <c r="D1187" s="149">
        <v>173.85599999999999</v>
      </c>
      <c r="E1187" s="182">
        <f t="shared" si="87"/>
        <v>173.85599999999999</v>
      </c>
      <c r="F1187" s="26"/>
      <c r="G1187" s="154"/>
      <c r="H1187" s="155">
        <f t="shared" si="86"/>
        <v>0</v>
      </c>
      <c r="I1187" s="156">
        <f t="shared" si="85"/>
        <v>0</v>
      </c>
      <c r="J1187" s="29"/>
      <c r="K1187" s="153" t="s">
        <v>12</v>
      </c>
      <c r="L1187" s="153" t="s">
        <v>1410</v>
      </c>
      <c r="M1187" s="153" t="s">
        <v>1414</v>
      </c>
      <c r="N1187" s="153" t="s">
        <v>276</v>
      </c>
      <c r="O1187" s="153" t="s">
        <v>1416</v>
      </c>
      <c r="P1187" s="153" t="s">
        <v>276</v>
      </c>
      <c r="Q1187" s="153" t="s">
        <v>276</v>
      </c>
      <c r="R1187" s="153">
        <v>500</v>
      </c>
      <c r="S1187" s="153">
        <v>3.88</v>
      </c>
      <c r="T1187" s="153" t="s">
        <v>276</v>
      </c>
    </row>
    <row r="1188" spans="1:20" ht="33" thickTop="1" thickBot="1">
      <c r="A1188" s="122" t="s">
        <v>243</v>
      </c>
      <c r="B1188" s="122" t="s">
        <v>1440</v>
      </c>
      <c r="C1188" s="101" t="s">
        <v>37</v>
      </c>
      <c r="D1188" s="102">
        <v>222.14400000000001</v>
      </c>
      <c r="E1188" s="175">
        <f t="shared" si="87"/>
        <v>222.14400000000001</v>
      </c>
      <c r="F1188" s="26"/>
      <c r="G1188" s="103"/>
      <c r="H1188" s="104">
        <f t="shared" si="86"/>
        <v>0</v>
      </c>
      <c r="I1188" s="105">
        <f t="shared" si="85"/>
        <v>0</v>
      </c>
      <c r="J1188" s="29"/>
      <c r="K1188" s="106" t="s">
        <v>12</v>
      </c>
      <c r="L1188" s="106" t="s">
        <v>1410</v>
      </c>
      <c r="M1188" s="106" t="s">
        <v>1414</v>
      </c>
      <c r="N1188" s="106" t="s">
        <v>276</v>
      </c>
      <c r="O1188" s="106" t="s">
        <v>1416</v>
      </c>
      <c r="P1188" s="106" t="s">
        <v>276</v>
      </c>
      <c r="Q1188" s="106" t="s">
        <v>276</v>
      </c>
      <c r="R1188" s="106">
        <v>500</v>
      </c>
      <c r="S1188" s="106">
        <v>4.67</v>
      </c>
      <c r="T1188" s="106" t="s">
        <v>276</v>
      </c>
    </row>
    <row r="1189" spans="1:20" ht="26.65" customHeight="1" thickTop="1">
      <c r="A1189" s="87" t="s">
        <v>1438</v>
      </c>
      <c r="B1189" s="87" t="s">
        <v>1439</v>
      </c>
      <c r="C1189" s="88" t="s">
        <v>261</v>
      </c>
      <c r="D1189" s="88">
        <v>173.85599999999999</v>
      </c>
      <c r="E1189" s="173">
        <f t="shared" si="87"/>
        <v>173.85599999999999</v>
      </c>
      <c r="F1189" s="26"/>
      <c r="G1189" s="89"/>
      <c r="H1189" s="90">
        <f t="shared" si="86"/>
        <v>0</v>
      </c>
      <c r="I1189" s="91">
        <f t="shared" si="85"/>
        <v>0</v>
      </c>
      <c r="J1189" s="29"/>
      <c r="K1189" s="92" t="s">
        <v>12</v>
      </c>
      <c r="L1189" s="92" t="s">
        <v>1410</v>
      </c>
      <c r="M1189" s="92" t="s">
        <v>1414</v>
      </c>
      <c r="N1189" s="92" t="s">
        <v>276</v>
      </c>
      <c r="O1189" s="92" t="s">
        <v>1416</v>
      </c>
      <c r="P1189" s="92" t="s">
        <v>276</v>
      </c>
      <c r="Q1189" s="92" t="s">
        <v>276</v>
      </c>
      <c r="R1189" s="92">
        <v>500</v>
      </c>
      <c r="S1189" s="92">
        <v>4.67</v>
      </c>
      <c r="T1189" s="92" t="s">
        <v>276</v>
      </c>
    </row>
    <row r="1190" spans="1:20" ht="26.25" thickBot="1">
      <c r="A1190" s="94" t="s">
        <v>1422</v>
      </c>
      <c r="B1190" s="94" t="s">
        <v>1423</v>
      </c>
      <c r="C1190" s="95" t="s">
        <v>261</v>
      </c>
      <c r="D1190" s="95">
        <v>48.288000000000004</v>
      </c>
      <c r="E1190" s="181">
        <f t="shared" si="87"/>
        <v>48.288000000000004</v>
      </c>
      <c r="F1190" s="26"/>
      <c r="G1190" s="96"/>
      <c r="H1190" s="97">
        <f t="shared" si="86"/>
        <v>0</v>
      </c>
      <c r="I1190" s="98">
        <f t="shared" si="85"/>
        <v>0</v>
      </c>
      <c r="J1190" s="29"/>
      <c r="K1190" s="99" t="s">
        <v>12</v>
      </c>
      <c r="L1190" s="99" t="s">
        <v>1410</v>
      </c>
      <c r="M1190" s="99" t="s">
        <v>1414</v>
      </c>
      <c r="N1190" s="99" t="s">
        <v>276</v>
      </c>
      <c r="O1190" s="99" t="s">
        <v>1416</v>
      </c>
      <c r="P1190" s="99" t="s">
        <v>276</v>
      </c>
      <c r="Q1190" s="99" t="s">
        <v>276</v>
      </c>
      <c r="R1190" s="99">
        <v>500</v>
      </c>
      <c r="S1190" s="99">
        <v>4.67</v>
      </c>
      <c r="T1190" s="99" t="s">
        <v>276</v>
      </c>
    </row>
    <row r="1191" spans="1:20" ht="33" thickTop="1" thickBot="1">
      <c r="A1191" s="122" t="s">
        <v>244</v>
      </c>
      <c r="B1191" s="122" t="s">
        <v>1441</v>
      </c>
      <c r="C1191" s="101" t="s">
        <v>37</v>
      </c>
      <c r="D1191" s="102">
        <v>224.12399999999997</v>
      </c>
      <c r="E1191" s="175">
        <f t="shared" si="87"/>
        <v>224.12399999999997</v>
      </c>
      <c r="F1191" s="26"/>
      <c r="G1191" s="103"/>
      <c r="H1191" s="104">
        <f t="shared" si="86"/>
        <v>0</v>
      </c>
      <c r="I1191" s="105">
        <f t="shared" ref="I1191:I1207" si="88">IF(G1191*E1191&gt;0,G1191*E1191,0)*$E$4*1.01</f>
        <v>0</v>
      </c>
      <c r="J1191" s="29"/>
      <c r="K1191" s="106" t="s">
        <v>12</v>
      </c>
      <c r="L1191" s="106" t="s">
        <v>1410</v>
      </c>
      <c r="M1191" s="106" t="s">
        <v>1414</v>
      </c>
      <c r="N1191" s="106" t="s">
        <v>276</v>
      </c>
      <c r="O1191" s="106" t="s">
        <v>1416</v>
      </c>
      <c r="P1191" s="106" t="s">
        <v>276</v>
      </c>
      <c r="Q1191" s="106" t="s">
        <v>276</v>
      </c>
      <c r="R1191" s="106">
        <v>500</v>
      </c>
      <c r="S1191" s="106">
        <v>4.4980000000000002</v>
      </c>
      <c r="T1191" s="106" t="s">
        <v>276</v>
      </c>
    </row>
    <row r="1192" spans="1:20" ht="26.25" thickTop="1">
      <c r="A1192" s="87" t="s">
        <v>1438</v>
      </c>
      <c r="B1192" s="87" t="s">
        <v>1439</v>
      </c>
      <c r="C1192" s="88" t="s">
        <v>261</v>
      </c>
      <c r="D1192" s="88">
        <v>173.85599999999999</v>
      </c>
      <c r="E1192" s="173">
        <f t="shared" si="87"/>
        <v>173.85599999999999</v>
      </c>
      <c r="F1192" s="26"/>
      <c r="G1192" s="89"/>
      <c r="H1192" s="90">
        <f t="shared" si="86"/>
        <v>0</v>
      </c>
      <c r="I1192" s="91">
        <f t="shared" si="88"/>
        <v>0</v>
      </c>
      <c r="J1192" s="29"/>
      <c r="K1192" s="92" t="s">
        <v>12</v>
      </c>
      <c r="L1192" s="92" t="s">
        <v>1410</v>
      </c>
      <c r="M1192" s="92" t="s">
        <v>1414</v>
      </c>
      <c r="N1192" s="92" t="s">
        <v>276</v>
      </c>
      <c r="O1192" s="92" t="s">
        <v>1416</v>
      </c>
      <c r="P1192" s="92" t="s">
        <v>276</v>
      </c>
      <c r="Q1192" s="92" t="s">
        <v>276</v>
      </c>
      <c r="R1192" s="92">
        <v>500</v>
      </c>
      <c r="S1192" s="92">
        <v>4.4980000000000002</v>
      </c>
      <c r="T1192" s="92" t="s">
        <v>276</v>
      </c>
    </row>
    <row r="1193" spans="1:20" ht="26.25" thickBot="1">
      <c r="A1193" s="94" t="s">
        <v>1425</v>
      </c>
      <c r="B1193" s="94" t="s">
        <v>1426</v>
      </c>
      <c r="C1193" s="95" t="s">
        <v>261</v>
      </c>
      <c r="D1193" s="95">
        <v>50.268000000000001</v>
      </c>
      <c r="E1193" s="181">
        <f t="shared" si="87"/>
        <v>50.268000000000001</v>
      </c>
      <c r="F1193" s="26"/>
      <c r="G1193" s="96"/>
      <c r="H1193" s="97">
        <f t="shared" si="86"/>
        <v>0</v>
      </c>
      <c r="I1193" s="98">
        <f t="shared" si="88"/>
        <v>0</v>
      </c>
      <c r="J1193" s="29"/>
      <c r="K1193" s="99" t="s">
        <v>12</v>
      </c>
      <c r="L1193" s="99" t="s">
        <v>1410</v>
      </c>
      <c r="M1193" s="99" t="s">
        <v>1414</v>
      </c>
      <c r="N1193" s="99" t="s">
        <v>276</v>
      </c>
      <c r="O1193" s="99" t="s">
        <v>1416</v>
      </c>
      <c r="P1193" s="99" t="s">
        <v>276</v>
      </c>
      <c r="Q1193" s="99" t="s">
        <v>276</v>
      </c>
      <c r="R1193" s="99">
        <v>500</v>
      </c>
      <c r="S1193" s="99">
        <v>4.4980000000000002</v>
      </c>
      <c r="T1193" s="99" t="s">
        <v>276</v>
      </c>
    </row>
    <row r="1194" spans="1:20" ht="33" thickTop="1" thickBot="1">
      <c r="A1194" s="122" t="s">
        <v>245</v>
      </c>
      <c r="B1194" s="122" t="s">
        <v>1442</v>
      </c>
      <c r="C1194" s="101" t="s">
        <v>37</v>
      </c>
      <c r="D1194" s="102">
        <v>272.41199999999998</v>
      </c>
      <c r="E1194" s="175">
        <f t="shared" si="87"/>
        <v>272.41199999999998</v>
      </c>
      <c r="F1194" s="26"/>
      <c r="G1194" s="103"/>
      <c r="H1194" s="104">
        <f t="shared" si="86"/>
        <v>0</v>
      </c>
      <c r="I1194" s="105">
        <f t="shared" si="88"/>
        <v>0</v>
      </c>
      <c r="J1194" s="29"/>
      <c r="K1194" s="106" t="s">
        <v>12</v>
      </c>
      <c r="L1194" s="106" t="s">
        <v>1410</v>
      </c>
      <c r="M1194" s="106" t="s">
        <v>1414</v>
      </c>
      <c r="N1194" s="106" t="s">
        <v>276</v>
      </c>
      <c r="O1194" s="106" t="s">
        <v>1416</v>
      </c>
      <c r="P1194" s="106" t="s">
        <v>276</v>
      </c>
      <c r="Q1194" s="106" t="s">
        <v>276</v>
      </c>
      <c r="R1194" s="106">
        <v>500</v>
      </c>
      <c r="S1194" s="106">
        <v>5.2880000000000003</v>
      </c>
      <c r="T1194" s="106" t="s">
        <v>276</v>
      </c>
    </row>
    <row r="1195" spans="1:20" ht="26.25" thickTop="1">
      <c r="A1195" s="87" t="s">
        <v>1438</v>
      </c>
      <c r="B1195" s="87" t="s">
        <v>1439</v>
      </c>
      <c r="C1195" s="88" t="s">
        <v>261</v>
      </c>
      <c r="D1195" s="88">
        <v>173.85599999999999</v>
      </c>
      <c r="E1195" s="173">
        <f t="shared" si="87"/>
        <v>173.85599999999999</v>
      </c>
      <c r="F1195" s="26"/>
      <c r="G1195" s="89"/>
      <c r="H1195" s="90">
        <f t="shared" si="86"/>
        <v>0</v>
      </c>
      <c r="I1195" s="91">
        <f t="shared" si="88"/>
        <v>0</v>
      </c>
      <c r="J1195" s="29"/>
      <c r="K1195" s="92" t="s">
        <v>12</v>
      </c>
      <c r="L1195" s="92" t="s">
        <v>1410</v>
      </c>
      <c r="M1195" s="92" t="s">
        <v>1414</v>
      </c>
      <c r="N1195" s="92" t="s">
        <v>276</v>
      </c>
      <c r="O1195" s="92" t="s">
        <v>1416</v>
      </c>
      <c r="P1195" s="92" t="s">
        <v>276</v>
      </c>
      <c r="Q1195" s="92" t="s">
        <v>276</v>
      </c>
      <c r="R1195" s="92">
        <v>500</v>
      </c>
      <c r="S1195" s="92">
        <v>5.2880000000000003</v>
      </c>
      <c r="T1195" s="92" t="s">
        <v>276</v>
      </c>
    </row>
    <row r="1196" spans="1:20" ht="25.5">
      <c r="A1196" s="87" t="s">
        <v>1422</v>
      </c>
      <c r="B1196" s="87" t="s">
        <v>1423</v>
      </c>
      <c r="C1196" s="88" t="s">
        <v>261</v>
      </c>
      <c r="D1196" s="88">
        <v>48.288000000000004</v>
      </c>
      <c r="E1196" s="180">
        <f t="shared" si="87"/>
        <v>48.288000000000004</v>
      </c>
      <c r="F1196" s="26"/>
      <c r="G1196" s="89"/>
      <c r="H1196" s="90">
        <f t="shared" si="86"/>
        <v>0</v>
      </c>
      <c r="I1196" s="91">
        <f t="shared" si="88"/>
        <v>0</v>
      </c>
      <c r="J1196" s="29"/>
      <c r="K1196" s="92" t="s">
        <v>12</v>
      </c>
      <c r="L1196" s="92" t="s">
        <v>1410</v>
      </c>
      <c r="M1196" s="92" t="s">
        <v>1414</v>
      </c>
      <c r="N1196" s="92" t="s">
        <v>276</v>
      </c>
      <c r="O1196" s="92" t="s">
        <v>1416</v>
      </c>
      <c r="P1196" s="92" t="s">
        <v>276</v>
      </c>
      <c r="Q1196" s="92" t="s">
        <v>276</v>
      </c>
      <c r="R1196" s="92">
        <v>500</v>
      </c>
      <c r="S1196" s="92">
        <v>5.2880000000000003</v>
      </c>
      <c r="T1196" s="92" t="s">
        <v>276</v>
      </c>
    </row>
    <row r="1197" spans="1:20" ht="26.25" thickBot="1">
      <c r="A1197" s="94" t="s">
        <v>1425</v>
      </c>
      <c r="B1197" s="94" t="s">
        <v>1426</v>
      </c>
      <c r="C1197" s="95" t="s">
        <v>261</v>
      </c>
      <c r="D1197" s="95">
        <v>50.268000000000001</v>
      </c>
      <c r="E1197" s="181">
        <f t="shared" si="87"/>
        <v>50.268000000000001</v>
      </c>
      <c r="F1197" s="26"/>
      <c r="G1197" s="96"/>
      <c r="H1197" s="97">
        <f t="shared" si="86"/>
        <v>0</v>
      </c>
      <c r="I1197" s="98">
        <f t="shared" si="88"/>
        <v>0</v>
      </c>
      <c r="J1197" s="29"/>
      <c r="K1197" s="99" t="s">
        <v>12</v>
      </c>
      <c r="L1197" s="99" t="s">
        <v>1410</v>
      </c>
      <c r="M1197" s="99" t="s">
        <v>1414</v>
      </c>
      <c r="N1197" s="99" t="s">
        <v>276</v>
      </c>
      <c r="O1197" s="99" t="s">
        <v>1416</v>
      </c>
      <c r="P1197" s="99" t="s">
        <v>276</v>
      </c>
      <c r="Q1197" s="99" t="s">
        <v>276</v>
      </c>
      <c r="R1197" s="99">
        <v>500</v>
      </c>
      <c r="S1197" s="99">
        <v>5.2880000000000003</v>
      </c>
      <c r="T1197" s="99" t="s">
        <v>276</v>
      </c>
    </row>
    <row r="1198" spans="1:20" ht="33" thickTop="1" thickBot="1">
      <c r="A1198" s="122" t="s">
        <v>246</v>
      </c>
      <c r="B1198" s="122" t="s">
        <v>1443</v>
      </c>
      <c r="C1198" s="101" t="s">
        <v>37</v>
      </c>
      <c r="D1198" s="102">
        <v>297.46799999999996</v>
      </c>
      <c r="E1198" s="175">
        <f t="shared" si="87"/>
        <v>297.46799999999996</v>
      </c>
      <c r="F1198" s="26"/>
      <c r="G1198" s="103"/>
      <c r="H1198" s="104">
        <f t="shared" si="86"/>
        <v>0</v>
      </c>
      <c r="I1198" s="105">
        <f t="shared" si="88"/>
        <v>0</v>
      </c>
      <c r="J1198" s="29"/>
      <c r="K1198" s="106" t="s">
        <v>12</v>
      </c>
      <c r="L1198" s="106" t="s">
        <v>1410</v>
      </c>
      <c r="M1198" s="106" t="s">
        <v>1414</v>
      </c>
      <c r="N1198" s="106" t="s">
        <v>276</v>
      </c>
      <c r="O1198" s="106" t="s">
        <v>1416</v>
      </c>
      <c r="P1198" s="106" t="s">
        <v>276</v>
      </c>
      <c r="Q1198" s="106" t="s">
        <v>276</v>
      </c>
      <c r="R1198" s="106">
        <v>500</v>
      </c>
      <c r="S1198" s="106">
        <v>5.6000000000000005</v>
      </c>
      <c r="T1198" s="106" t="s">
        <v>276</v>
      </c>
    </row>
    <row r="1199" spans="1:20" ht="26.25" thickTop="1">
      <c r="A1199" s="87" t="s">
        <v>1438</v>
      </c>
      <c r="B1199" s="87" t="s">
        <v>1439</v>
      </c>
      <c r="C1199" s="88" t="s">
        <v>261</v>
      </c>
      <c r="D1199" s="88">
        <v>173.85599999999999</v>
      </c>
      <c r="E1199" s="173">
        <f t="shared" si="87"/>
        <v>173.85599999999999</v>
      </c>
      <c r="F1199" s="26"/>
      <c r="G1199" s="89"/>
      <c r="H1199" s="90">
        <f t="shared" si="86"/>
        <v>0</v>
      </c>
      <c r="I1199" s="91">
        <f t="shared" si="88"/>
        <v>0</v>
      </c>
      <c r="J1199" s="29"/>
      <c r="K1199" s="92" t="s">
        <v>12</v>
      </c>
      <c r="L1199" s="92" t="s">
        <v>1410</v>
      </c>
      <c r="M1199" s="92" t="s">
        <v>1414</v>
      </c>
      <c r="N1199" s="92" t="s">
        <v>276</v>
      </c>
      <c r="O1199" s="92" t="s">
        <v>1416</v>
      </c>
      <c r="P1199" s="92" t="s">
        <v>276</v>
      </c>
      <c r="Q1199" s="92" t="s">
        <v>276</v>
      </c>
      <c r="R1199" s="92">
        <v>500</v>
      </c>
      <c r="S1199" s="92">
        <v>5.6000000000000005</v>
      </c>
      <c r="T1199" s="92" t="s">
        <v>276</v>
      </c>
    </row>
    <row r="1200" spans="1:20" ht="25.5">
      <c r="A1200" s="87" t="s">
        <v>1419</v>
      </c>
      <c r="B1200" s="87" t="s">
        <v>1420</v>
      </c>
      <c r="C1200" s="88" t="s">
        <v>261</v>
      </c>
      <c r="D1200" s="88">
        <v>25.055999999999997</v>
      </c>
      <c r="E1200" s="180">
        <f t="shared" si="87"/>
        <v>25.055999999999997</v>
      </c>
      <c r="F1200" s="26"/>
      <c r="G1200" s="89"/>
      <c r="H1200" s="90">
        <f t="shared" si="86"/>
        <v>0</v>
      </c>
      <c r="I1200" s="91">
        <f t="shared" si="88"/>
        <v>0</v>
      </c>
      <c r="J1200" s="29"/>
      <c r="K1200" s="92" t="s">
        <v>12</v>
      </c>
      <c r="L1200" s="92" t="s">
        <v>1410</v>
      </c>
      <c r="M1200" s="92" t="s">
        <v>1414</v>
      </c>
      <c r="N1200" s="92" t="s">
        <v>276</v>
      </c>
      <c r="O1200" s="92" t="s">
        <v>1416</v>
      </c>
      <c r="P1200" s="92" t="s">
        <v>276</v>
      </c>
      <c r="Q1200" s="92" t="s">
        <v>276</v>
      </c>
      <c r="R1200" s="92">
        <v>500</v>
      </c>
      <c r="S1200" s="92">
        <v>5.6000000000000005</v>
      </c>
      <c r="T1200" s="92" t="s">
        <v>276</v>
      </c>
    </row>
    <row r="1201" spans="1:20" ht="25.5">
      <c r="A1201" s="87" t="s">
        <v>1422</v>
      </c>
      <c r="B1201" s="87" t="s">
        <v>1423</v>
      </c>
      <c r="C1201" s="88" t="s">
        <v>261</v>
      </c>
      <c r="D1201" s="88">
        <v>48.288000000000004</v>
      </c>
      <c r="E1201" s="180">
        <f t="shared" si="87"/>
        <v>48.288000000000004</v>
      </c>
      <c r="F1201" s="26"/>
      <c r="G1201" s="89"/>
      <c r="H1201" s="90">
        <f t="shared" si="86"/>
        <v>0</v>
      </c>
      <c r="I1201" s="91">
        <f t="shared" si="88"/>
        <v>0</v>
      </c>
      <c r="J1201" s="29"/>
      <c r="K1201" s="92" t="s">
        <v>12</v>
      </c>
      <c r="L1201" s="92" t="s">
        <v>1410</v>
      </c>
      <c r="M1201" s="92" t="s">
        <v>1414</v>
      </c>
      <c r="N1201" s="92" t="s">
        <v>276</v>
      </c>
      <c r="O1201" s="92" t="s">
        <v>1416</v>
      </c>
      <c r="P1201" s="92" t="s">
        <v>276</v>
      </c>
      <c r="Q1201" s="92" t="s">
        <v>276</v>
      </c>
      <c r="R1201" s="92">
        <v>500</v>
      </c>
      <c r="S1201" s="92">
        <v>5.6000000000000005</v>
      </c>
      <c r="T1201" s="92" t="s">
        <v>276</v>
      </c>
    </row>
    <row r="1202" spans="1:20" ht="26.25" thickBot="1">
      <c r="A1202" s="94" t="s">
        <v>1425</v>
      </c>
      <c r="B1202" s="94" t="s">
        <v>1426</v>
      </c>
      <c r="C1202" s="88" t="s">
        <v>261</v>
      </c>
      <c r="D1202" s="88">
        <v>50.268000000000001</v>
      </c>
      <c r="E1202" s="181">
        <f t="shared" si="87"/>
        <v>50.268000000000001</v>
      </c>
      <c r="F1202" s="26"/>
      <c r="G1202" s="96"/>
      <c r="H1202" s="97">
        <f t="shared" si="86"/>
        <v>0</v>
      </c>
      <c r="I1202" s="98">
        <f t="shared" si="88"/>
        <v>0</v>
      </c>
      <c r="J1202" s="29"/>
      <c r="K1202" s="99" t="s">
        <v>12</v>
      </c>
      <c r="L1202" s="99" t="s">
        <v>1410</v>
      </c>
      <c r="M1202" s="99" t="s">
        <v>1414</v>
      </c>
      <c r="N1202" s="99" t="s">
        <v>276</v>
      </c>
      <c r="O1202" s="99" t="s">
        <v>1416</v>
      </c>
      <c r="P1202" s="99" t="s">
        <v>276</v>
      </c>
      <c r="Q1202" s="99" t="s">
        <v>276</v>
      </c>
      <c r="R1202" s="99">
        <v>500</v>
      </c>
      <c r="S1202" s="99">
        <v>5.6000000000000005</v>
      </c>
      <c r="T1202" s="99" t="s">
        <v>276</v>
      </c>
    </row>
    <row r="1203" spans="1:20" ht="33" thickTop="1" thickBot="1">
      <c r="A1203" s="116" t="s">
        <v>1444</v>
      </c>
      <c r="B1203" s="117" t="s">
        <v>1445</v>
      </c>
      <c r="C1203" s="118" t="s">
        <v>261</v>
      </c>
      <c r="D1203" s="119">
        <v>102.71999999999998</v>
      </c>
      <c r="E1203" s="177">
        <f t="shared" si="87"/>
        <v>102.71999999999998</v>
      </c>
      <c r="F1203" s="26"/>
      <c r="G1203" s="143"/>
      <c r="H1203" s="144">
        <f t="shared" si="86"/>
        <v>0</v>
      </c>
      <c r="I1203" s="145">
        <f t="shared" si="88"/>
        <v>0</v>
      </c>
      <c r="J1203" s="29"/>
      <c r="K1203" s="120" t="s">
        <v>12</v>
      </c>
      <c r="L1203" s="120" t="s">
        <v>1410</v>
      </c>
      <c r="M1203" s="120" t="s">
        <v>276</v>
      </c>
      <c r="N1203" s="120" t="s">
        <v>276</v>
      </c>
      <c r="O1203" s="120" t="s">
        <v>1416</v>
      </c>
      <c r="P1203" s="120" t="s">
        <v>276</v>
      </c>
      <c r="Q1203" s="120" t="s">
        <v>276</v>
      </c>
      <c r="R1203" s="120" t="s">
        <v>276</v>
      </c>
      <c r="S1203" s="120">
        <v>1.4019999999999999</v>
      </c>
      <c r="T1203" s="120" t="s">
        <v>276</v>
      </c>
    </row>
    <row r="1204" spans="1:20" ht="33" thickTop="1" thickBot="1">
      <c r="A1204" s="116" t="s">
        <v>1446</v>
      </c>
      <c r="B1204" s="117" t="s">
        <v>1447</v>
      </c>
      <c r="C1204" s="118" t="s">
        <v>261</v>
      </c>
      <c r="D1204" s="119">
        <v>64.643999999999991</v>
      </c>
      <c r="E1204" s="177">
        <f t="shared" si="87"/>
        <v>64.643999999999991</v>
      </c>
      <c r="F1204" s="26"/>
      <c r="G1204" s="143"/>
      <c r="H1204" s="144">
        <f t="shared" si="86"/>
        <v>0</v>
      </c>
      <c r="I1204" s="145">
        <f t="shared" si="88"/>
        <v>0</v>
      </c>
      <c r="J1204" s="29"/>
      <c r="K1204" s="120" t="s">
        <v>12</v>
      </c>
      <c r="L1204" s="120" t="s">
        <v>1410</v>
      </c>
      <c r="M1204" s="120" t="s">
        <v>276</v>
      </c>
      <c r="N1204" s="120" t="s">
        <v>276</v>
      </c>
      <c r="O1204" s="120" t="s">
        <v>1416</v>
      </c>
      <c r="P1204" s="120" t="s">
        <v>276</v>
      </c>
      <c r="Q1204" s="120" t="s">
        <v>276</v>
      </c>
      <c r="R1204" s="120" t="s">
        <v>276</v>
      </c>
      <c r="S1204" s="120">
        <v>0.88</v>
      </c>
      <c r="T1204" s="120" t="s">
        <v>276</v>
      </c>
    </row>
    <row r="1205" spans="1:20" ht="33" thickTop="1" thickBot="1">
      <c r="A1205" s="116" t="s">
        <v>1448</v>
      </c>
      <c r="B1205" s="117" t="s">
        <v>1449</v>
      </c>
      <c r="C1205" s="118" t="s">
        <v>261</v>
      </c>
      <c r="D1205" s="119">
        <v>17.568000000000001</v>
      </c>
      <c r="E1205" s="177">
        <f t="shared" si="87"/>
        <v>17.568000000000001</v>
      </c>
      <c r="F1205" s="26"/>
      <c r="G1205" s="143"/>
      <c r="H1205" s="144">
        <f t="shared" si="86"/>
        <v>0</v>
      </c>
      <c r="I1205" s="145">
        <f t="shared" si="88"/>
        <v>0</v>
      </c>
      <c r="J1205" s="29"/>
      <c r="K1205" s="120" t="s">
        <v>12</v>
      </c>
      <c r="L1205" s="120" t="s">
        <v>1410</v>
      </c>
      <c r="M1205" s="120" t="s">
        <v>276</v>
      </c>
      <c r="N1205" s="120" t="s">
        <v>276</v>
      </c>
      <c r="O1205" s="120" t="s">
        <v>1450</v>
      </c>
      <c r="P1205" s="120" t="s">
        <v>276</v>
      </c>
      <c r="Q1205" s="120" t="s">
        <v>276</v>
      </c>
      <c r="R1205" s="120" t="s">
        <v>276</v>
      </c>
      <c r="S1205" s="120">
        <v>0.68</v>
      </c>
      <c r="T1205" s="120" t="s">
        <v>276</v>
      </c>
    </row>
    <row r="1206" spans="1:20" ht="33" thickTop="1" thickBot="1">
      <c r="A1206" s="116" t="s">
        <v>1451</v>
      </c>
      <c r="B1206" s="117" t="s">
        <v>1452</v>
      </c>
      <c r="C1206" s="118" t="s">
        <v>261</v>
      </c>
      <c r="D1206" s="119">
        <v>0</v>
      </c>
      <c r="E1206" s="177">
        <f t="shared" si="87"/>
        <v>0</v>
      </c>
      <c r="F1206" s="26"/>
      <c r="G1206" s="143"/>
      <c r="H1206" s="144">
        <f t="shared" si="86"/>
        <v>0</v>
      </c>
      <c r="I1206" s="145">
        <f t="shared" si="88"/>
        <v>0</v>
      </c>
      <c r="J1206" s="29"/>
      <c r="K1206" s="120" t="s">
        <v>12</v>
      </c>
      <c r="L1206" s="120" t="s">
        <v>1410</v>
      </c>
      <c r="M1206" s="120" t="s">
        <v>276</v>
      </c>
      <c r="N1206" s="120" t="s">
        <v>276</v>
      </c>
      <c r="O1206" s="120" t="s">
        <v>1416</v>
      </c>
      <c r="P1206" s="120" t="s">
        <v>276</v>
      </c>
      <c r="Q1206" s="120" t="s">
        <v>276</v>
      </c>
      <c r="R1206" s="120" t="s">
        <v>276</v>
      </c>
      <c r="S1206" s="120">
        <v>0.54200000000000004</v>
      </c>
      <c r="T1206" s="120" t="s">
        <v>276</v>
      </c>
    </row>
    <row r="1207" spans="1:20" ht="33" thickTop="1" thickBot="1">
      <c r="A1207" s="146" t="s">
        <v>1453</v>
      </c>
      <c r="B1207" s="147" t="s">
        <v>1454</v>
      </c>
      <c r="C1207" s="148" t="s">
        <v>261</v>
      </c>
      <c r="D1207" s="149">
        <v>26.855999999999998</v>
      </c>
      <c r="E1207" s="182">
        <f t="shared" si="87"/>
        <v>26.855999999999998</v>
      </c>
      <c r="F1207" s="26"/>
      <c r="G1207" s="154"/>
      <c r="H1207" s="155">
        <f t="shared" si="86"/>
        <v>0</v>
      </c>
      <c r="I1207" s="156">
        <f t="shared" si="88"/>
        <v>0</v>
      </c>
      <c r="J1207" s="29"/>
      <c r="K1207" s="153" t="s">
        <v>12</v>
      </c>
      <c r="L1207" s="153" t="s">
        <v>1410</v>
      </c>
      <c r="M1207" s="153" t="s">
        <v>276</v>
      </c>
      <c r="N1207" s="153" t="s">
        <v>276</v>
      </c>
      <c r="O1207" s="153" t="s">
        <v>1416</v>
      </c>
      <c r="P1207" s="153" t="s">
        <v>276</v>
      </c>
      <c r="Q1207" s="153" t="s">
        <v>276</v>
      </c>
      <c r="R1207" s="153" t="s">
        <v>276</v>
      </c>
      <c r="S1207" s="153">
        <v>0.41799999999999998</v>
      </c>
      <c r="T1207" s="153" t="s">
        <v>276</v>
      </c>
    </row>
    <row r="1208" spans="1:20" ht="21" thickTop="1" thickBot="1">
      <c r="A1208" s="74"/>
      <c r="B1208" s="75" t="s">
        <v>1455</v>
      </c>
      <c r="C1208" s="58"/>
      <c r="D1208" s="58"/>
      <c r="E1208" s="171"/>
      <c r="F1208" s="26"/>
      <c r="G1208" s="76"/>
      <c r="H1208" s="58"/>
      <c r="I1208" s="77"/>
      <c r="J1208" s="29"/>
      <c r="K1208" s="78"/>
      <c r="L1208" s="78"/>
      <c r="M1208" s="78"/>
      <c r="N1208" s="78" t="s">
        <v>276</v>
      </c>
      <c r="O1208" s="78"/>
      <c r="P1208" s="78"/>
      <c r="Q1208" s="78"/>
      <c r="R1208" s="78"/>
      <c r="S1208" s="78"/>
      <c r="T1208" s="78" t="s">
        <v>276</v>
      </c>
    </row>
    <row r="1209" spans="1:20" ht="33" thickTop="1" thickBot="1">
      <c r="A1209" s="142" t="s">
        <v>247</v>
      </c>
      <c r="B1209" s="142" t="s">
        <v>1456</v>
      </c>
      <c r="C1209" s="80" t="s">
        <v>37</v>
      </c>
      <c r="D1209" s="81">
        <v>149.33999999999997</v>
      </c>
      <c r="E1209" s="172">
        <f t="shared" si="87"/>
        <v>149.33999999999997</v>
      </c>
      <c r="F1209" s="26"/>
      <c r="G1209" s="82"/>
      <c r="H1209" s="83">
        <f t="shared" si="86"/>
        <v>0</v>
      </c>
      <c r="I1209" s="84">
        <f t="shared" ref="I1209:I1240" si="89">IF(G1209*E1209&gt;0,G1209*E1209,0)*$E$4*1.01</f>
        <v>0</v>
      </c>
      <c r="J1209" s="29"/>
      <c r="K1209" s="85" t="s">
        <v>12</v>
      </c>
      <c r="L1209" s="85" t="s">
        <v>1457</v>
      </c>
      <c r="M1209" s="85" t="s">
        <v>276</v>
      </c>
      <c r="N1209" s="85" t="s">
        <v>276</v>
      </c>
      <c r="O1209" s="85" t="s">
        <v>116</v>
      </c>
      <c r="P1209" s="85" t="s">
        <v>276</v>
      </c>
      <c r="Q1209" s="85" t="s">
        <v>276</v>
      </c>
      <c r="R1209" s="85" t="s">
        <v>276</v>
      </c>
      <c r="S1209" s="85">
        <v>3.3739999999999997</v>
      </c>
      <c r="T1209" s="85" t="s">
        <v>276</v>
      </c>
    </row>
    <row r="1210" spans="1:20" ht="16.5" thickTop="1">
      <c r="A1210" s="87" t="s">
        <v>1458</v>
      </c>
      <c r="B1210" s="87" t="s">
        <v>1459</v>
      </c>
      <c r="C1210" s="88" t="s">
        <v>37</v>
      </c>
      <c r="D1210" s="88">
        <v>63.083999999999996</v>
      </c>
      <c r="E1210" s="173">
        <f t="shared" si="87"/>
        <v>63.083999999999996</v>
      </c>
      <c r="F1210" s="26"/>
      <c r="G1210" s="89"/>
      <c r="H1210" s="90">
        <f t="shared" si="86"/>
        <v>0</v>
      </c>
      <c r="I1210" s="91">
        <f t="shared" si="89"/>
        <v>0</v>
      </c>
      <c r="J1210" s="29"/>
      <c r="K1210" s="92" t="s">
        <v>12</v>
      </c>
      <c r="L1210" s="92" t="s">
        <v>1457</v>
      </c>
      <c r="M1210" s="92" t="s">
        <v>276</v>
      </c>
      <c r="N1210" s="92" t="s">
        <v>276</v>
      </c>
      <c r="O1210" s="92" t="s">
        <v>116</v>
      </c>
      <c r="P1210" s="92" t="s">
        <v>276</v>
      </c>
      <c r="Q1210" s="92" t="s">
        <v>276</v>
      </c>
      <c r="R1210" s="92" t="s">
        <v>276</v>
      </c>
      <c r="S1210" s="92">
        <v>3.3739999999999997</v>
      </c>
      <c r="T1210" s="92" t="s">
        <v>276</v>
      </c>
    </row>
    <row r="1211" spans="1:20" ht="25.5">
      <c r="A1211" s="87" t="s">
        <v>1460</v>
      </c>
      <c r="B1211" s="87" t="s">
        <v>1461</v>
      </c>
      <c r="C1211" s="88" t="s">
        <v>261</v>
      </c>
      <c r="D1211" s="88">
        <v>9.9719999999999995</v>
      </c>
      <c r="E1211" s="180">
        <f t="shared" si="87"/>
        <v>9.9719999999999995</v>
      </c>
      <c r="F1211" s="26"/>
      <c r="G1211" s="89"/>
      <c r="H1211" s="90">
        <f t="shared" si="86"/>
        <v>0</v>
      </c>
      <c r="I1211" s="91">
        <f t="shared" si="89"/>
        <v>0</v>
      </c>
      <c r="J1211" s="29"/>
      <c r="K1211" s="92" t="s">
        <v>12</v>
      </c>
      <c r="L1211" s="92" t="s">
        <v>1457</v>
      </c>
      <c r="M1211" s="92" t="s">
        <v>276</v>
      </c>
      <c r="N1211" s="92" t="s">
        <v>276</v>
      </c>
      <c r="O1211" s="92" t="s">
        <v>116</v>
      </c>
      <c r="P1211" s="92" t="s">
        <v>276</v>
      </c>
      <c r="Q1211" s="92" t="s">
        <v>276</v>
      </c>
      <c r="R1211" s="92" t="s">
        <v>276</v>
      </c>
      <c r="S1211" s="92">
        <v>3.3739999999999997</v>
      </c>
      <c r="T1211" s="92" t="s">
        <v>276</v>
      </c>
    </row>
    <row r="1212" spans="1:20" ht="25.5">
      <c r="A1212" s="87" t="s">
        <v>1462</v>
      </c>
      <c r="B1212" s="87" t="s">
        <v>1463</v>
      </c>
      <c r="C1212" s="88" t="s">
        <v>261</v>
      </c>
      <c r="D1212" s="88">
        <v>27.684000000000001</v>
      </c>
      <c r="E1212" s="180">
        <f t="shared" si="87"/>
        <v>27.684000000000001</v>
      </c>
      <c r="F1212" s="26"/>
      <c r="G1212" s="89"/>
      <c r="H1212" s="90">
        <f t="shared" si="86"/>
        <v>0</v>
      </c>
      <c r="I1212" s="91">
        <f t="shared" si="89"/>
        <v>0</v>
      </c>
      <c r="J1212" s="29"/>
      <c r="K1212" s="92" t="s">
        <v>12</v>
      </c>
      <c r="L1212" s="92" t="s">
        <v>1457</v>
      </c>
      <c r="M1212" s="92" t="s">
        <v>276</v>
      </c>
      <c r="N1212" s="92" t="s">
        <v>276</v>
      </c>
      <c r="O1212" s="92" t="s">
        <v>116</v>
      </c>
      <c r="P1212" s="92" t="s">
        <v>276</v>
      </c>
      <c r="Q1212" s="92" t="s">
        <v>276</v>
      </c>
      <c r="R1212" s="92" t="s">
        <v>276</v>
      </c>
      <c r="S1212" s="92">
        <v>3.3739999999999997</v>
      </c>
      <c r="T1212" s="92" t="s">
        <v>276</v>
      </c>
    </row>
    <row r="1213" spans="1:20" ht="16.5" thickBot="1">
      <c r="A1213" s="94" t="s">
        <v>1464</v>
      </c>
      <c r="B1213" s="94" t="s">
        <v>1465</v>
      </c>
      <c r="C1213" s="95" t="s">
        <v>261</v>
      </c>
      <c r="D1213" s="95">
        <v>38.627999999999993</v>
      </c>
      <c r="E1213" s="181">
        <f t="shared" si="87"/>
        <v>38.627999999999993</v>
      </c>
      <c r="F1213" s="26"/>
      <c r="G1213" s="96"/>
      <c r="H1213" s="97">
        <f t="shared" si="86"/>
        <v>0</v>
      </c>
      <c r="I1213" s="98">
        <f t="shared" si="89"/>
        <v>0</v>
      </c>
      <c r="J1213" s="29"/>
      <c r="K1213" s="99" t="s">
        <v>12</v>
      </c>
      <c r="L1213" s="99" t="s">
        <v>1457</v>
      </c>
      <c r="M1213" s="99" t="s">
        <v>276</v>
      </c>
      <c r="N1213" s="99" t="s">
        <v>276</v>
      </c>
      <c r="O1213" s="99" t="s">
        <v>116</v>
      </c>
      <c r="P1213" s="99" t="s">
        <v>276</v>
      </c>
      <c r="Q1213" s="99" t="s">
        <v>276</v>
      </c>
      <c r="R1213" s="99" t="s">
        <v>276</v>
      </c>
      <c r="S1213" s="99">
        <v>3.3739999999999997</v>
      </c>
      <c r="T1213" s="99" t="s">
        <v>276</v>
      </c>
    </row>
    <row r="1214" spans="1:20" ht="33" thickTop="1" thickBot="1">
      <c r="A1214" s="122" t="s">
        <v>248</v>
      </c>
      <c r="B1214" s="122" t="s">
        <v>1466</v>
      </c>
      <c r="C1214" s="101" t="s">
        <v>37</v>
      </c>
      <c r="D1214" s="102">
        <v>238.18799999999999</v>
      </c>
      <c r="E1214" s="175">
        <f t="shared" si="87"/>
        <v>238.18799999999999</v>
      </c>
      <c r="F1214" s="26"/>
      <c r="G1214" s="103"/>
      <c r="H1214" s="104">
        <f t="shared" si="86"/>
        <v>0</v>
      </c>
      <c r="I1214" s="105">
        <f t="shared" si="89"/>
        <v>0</v>
      </c>
      <c r="J1214" s="29"/>
      <c r="K1214" s="106" t="s">
        <v>12</v>
      </c>
      <c r="L1214" s="106" t="s">
        <v>1457</v>
      </c>
      <c r="M1214" s="106" t="s">
        <v>276</v>
      </c>
      <c r="N1214" s="106" t="s">
        <v>276</v>
      </c>
      <c r="O1214" s="106" t="s">
        <v>116</v>
      </c>
      <c r="P1214" s="106" t="s">
        <v>276</v>
      </c>
      <c r="Q1214" s="106" t="s">
        <v>276</v>
      </c>
      <c r="R1214" s="106" t="s">
        <v>276</v>
      </c>
      <c r="S1214" s="106">
        <v>3.8940000000000001</v>
      </c>
      <c r="T1214" s="106" t="s">
        <v>276</v>
      </c>
    </row>
    <row r="1215" spans="1:20" ht="16.5" thickTop="1">
      <c r="A1215" s="87" t="s">
        <v>1458</v>
      </c>
      <c r="B1215" s="87" t="s">
        <v>1459</v>
      </c>
      <c r="C1215" s="88" t="s">
        <v>37</v>
      </c>
      <c r="D1215" s="88">
        <v>63.083999999999996</v>
      </c>
      <c r="E1215" s="173">
        <f t="shared" si="87"/>
        <v>63.083999999999996</v>
      </c>
      <c r="F1215" s="26"/>
      <c r="G1215" s="89"/>
      <c r="H1215" s="90">
        <f t="shared" si="86"/>
        <v>0</v>
      </c>
      <c r="I1215" s="91">
        <f t="shared" si="89"/>
        <v>0</v>
      </c>
      <c r="J1215" s="29"/>
      <c r="K1215" s="92" t="s">
        <v>12</v>
      </c>
      <c r="L1215" s="92" t="s">
        <v>1457</v>
      </c>
      <c r="M1215" s="92" t="s">
        <v>276</v>
      </c>
      <c r="N1215" s="92" t="s">
        <v>276</v>
      </c>
      <c r="O1215" s="92" t="s">
        <v>116</v>
      </c>
      <c r="P1215" s="92" t="s">
        <v>276</v>
      </c>
      <c r="Q1215" s="92" t="s">
        <v>276</v>
      </c>
      <c r="R1215" s="92" t="s">
        <v>276</v>
      </c>
      <c r="S1215" s="92">
        <v>3.8940000000000001</v>
      </c>
      <c r="T1215" s="92" t="s">
        <v>276</v>
      </c>
    </row>
    <row r="1216" spans="1:20" ht="25.5">
      <c r="A1216" s="87" t="s">
        <v>1460</v>
      </c>
      <c r="B1216" s="87" t="s">
        <v>1461</v>
      </c>
      <c r="C1216" s="88" t="s">
        <v>261</v>
      </c>
      <c r="D1216" s="88">
        <v>9.9719999999999995</v>
      </c>
      <c r="E1216" s="180">
        <f t="shared" si="87"/>
        <v>9.9719999999999995</v>
      </c>
      <c r="F1216" s="26"/>
      <c r="G1216" s="89"/>
      <c r="H1216" s="90">
        <f t="shared" si="86"/>
        <v>0</v>
      </c>
      <c r="I1216" s="91">
        <f t="shared" si="89"/>
        <v>0</v>
      </c>
      <c r="J1216" s="29"/>
      <c r="K1216" s="92" t="s">
        <v>12</v>
      </c>
      <c r="L1216" s="92" t="s">
        <v>1457</v>
      </c>
      <c r="M1216" s="92" t="s">
        <v>276</v>
      </c>
      <c r="N1216" s="92" t="s">
        <v>276</v>
      </c>
      <c r="O1216" s="92" t="s">
        <v>116</v>
      </c>
      <c r="P1216" s="92" t="s">
        <v>276</v>
      </c>
      <c r="Q1216" s="92" t="s">
        <v>276</v>
      </c>
      <c r="R1216" s="92" t="s">
        <v>276</v>
      </c>
      <c r="S1216" s="92">
        <v>3.8940000000000001</v>
      </c>
      <c r="T1216" s="92" t="s">
        <v>276</v>
      </c>
    </row>
    <row r="1217" spans="1:20" ht="25.5">
      <c r="A1217" s="87" t="s">
        <v>1467</v>
      </c>
      <c r="B1217" s="87" t="s">
        <v>1468</v>
      </c>
      <c r="C1217" s="88" t="s">
        <v>261</v>
      </c>
      <c r="D1217" s="88">
        <v>116.532</v>
      </c>
      <c r="E1217" s="180">
        <f t="shared" si="87"/>
        <v>116.532</v>
      </c>
      <c r="F1217" s="26"/>
      <c r="G1217" s="89"/>
      <c r="H1217" s="90">
        <f t="shared" si="86"/>
        <v>0</v>
      </c>
      <c r="I1217" s="91">
        <f t="shared" si="89"/>
        <v>0</v>
      </c>
      <c r="J1217" s="29"/>
      <c r="K1217" s="92" t="s">
        <v>12</v>
      </c>
      <c r="L1217" s="92" t="s">
        <v>1457</v>
      </c>
      <c r="M1217" s="92" t="s">
        <v>276</v>
      </c>
      <c r="N1217" s="92" t="s">
        <v>276</v>
      </c>
      <c r="O1217" s="92" t="s">
        <v>116</v>
      </c>
      <c r="P1217" s="92" t="s">
        <v>276</v>
      </c>
      <c r="Q1217" s="92" t="s">
        <v>276</v>
      </c>
      <c r="R1217" s="92" t="s">
        <v>276</v>
      </c>
      <c r="S1217" s="92">
        <v>3.8940000000000001</v>
      </c>
      <c r="T1217" s="92" t="s">
        <v>276</v>
      </c>
    </row>
    <row r="1218" spans="1:20" ht="16.5" thickBot="1">
      <c r="A1218" s="94" t="s">
        <v>1464</v>
      </c>
      <c r="B1218" s="94" t="s">
        <v>1465</v>
      </c>
      <c r="C1218" s="95" t="s">
        <v>261</v>
      </c>
      <c r="D1218" s="95">
        <v>38.627999999999993</v>
      </c>
      <c r="E1218" s="181">
        <f t="shared" si="87"/>
        <v>38.627999999999993</v>
      </c>
      <c r="F1218" s="26"/>
      <c r="G1218" s="96"/>
      <c r="H1218" s="97">
        <f t="shared" si="86"/>
        <v>0</v>
      </c>
      <c r="I1218" s="98">
        <f t="shared" si="89"/>
        <v>0</v>
      </c>
      <c r="J1218" s="29"/>
      <c r="K1218" s="99" t="s">
        <v>12</v>
      </c>
      <c r="L1218" s="99" t="s">
        <v>1457</v>
      </c>
      <c r="M1218" s="99" t="s">
        <v>276</v>
      </c>
      <c r="N1218" s="99" t="s">
        <v>276</v>
      </c>
      <c r="O1218" s="99" t="s">
        <v>116</v>
      </c>
      <c r="P1218" s="99" t="s">
        <v>276</v>
      </c>
      <c r="Q1218" s="99" t="s">
        <v>276</v>
      </c>
      <c r="R1218" s="99" t="s">
        <v>276</v>
      </c>
      <c r="S1218" s="99">
        <v>3.8940000000000001</v>
      </c>
      <c r="T1218" s="99" t="s">
        <v>276</v>
      </c>
    </row>
    <row r="1219" spans="1:20" ht="33" thickTop="1" thickBot="1">
      <c r="A1219" s="122" t="s">
        <v>249</v>
      </c>
      <c r="B1219" s="122" t="s">
        <v>1469</v>
      </c>
      <c r="C1219" s="101" t="s">
        <v>37</v>
      </c>
      <c r="D1219" s="102">
        <v>234.52799999999999</v>
      </c>
      <c r="E1219" s="175">
        <f t="shared" si="87"/>
        <v>234.52799999999999</v>
      </c>
      <c r="F1219" s="26"/>
      <c r="G1219" s="103"/>
      <c r="H1219" s="104">
        <f t="shared" si="86"/>
        <v>0</v>
      </c>
      <c r="I1219" s="105">
        <f t="shared" si="89"/>
        <v>0</v>
      </c>
      <c r="J1219" s="29"/>
      <c r="K1219" s="106" t="s">
        <v>12</v>
      </c>
      <c r="L1219" s="106" t="s">
        <v>1457</v>
      </c>
      <c r="M1219" s="106" t="s">
        <v>276</v>
      </c>
      <c r="N1219" s="106" t="s">
        <v>276</v>
      </c>
      <c r="O1219" s="106" t="s">
        <v>116</v>
      </c>
      <c r="P1219" s="106" t="s">
        <v>276</v>
      </c>
      <c r="Q1219" s="106" t="s">
        <v>276</v>
      </c>
      <c r="R1219" s="106" t="s">
        <v>276</v>
      </c>
      <c r="S1219" s="106">
        <v>3.4139999999999997</v>
      </c>
      <c r="T1219" s="106" t="s">
        <v>276</v>
      </c>
    </row>
    <row r="1220" spans="1:20" ht="16.5" thickTop="1">
      <c r="A1220" s="87" t="s">
        <v>1458</v>
      </c>
      <c r="B1220" s="87" t="s">
        <v>1459</v>
      </c>
      <c r="C1220" s="88" t="s">
        <v>37</v>
      </c>
      <c r="D1220" s="88">
        <v>63.083999999999996</v>
      </c>
      <c r="E1220" s="173">
        <f t="shared" si="87"/>
        <v>63.083999999999996</v>
      </c>
      <c r="F1220" s="26"/>
      <c r="G1220" s="89"/>
      <c r="H1220" s="90">
        <f t="shared" si="86"/>
        <v>0</v>
      </c>
      <c r="I1220" s="91">
        <f t="shared" si="89"/>
        <v>0</v>
      </c>
      <c r="J1220" s="29"/>
      <c r="K1220" s="92" t="s">
        <v>12</v>
      </c>
      <c r="L1220" s="92" t="s">
        <v>1457</v>
      </c>
      <c r="M1220" s="92" t="s">
        <v>276</v>
      </c>
      <c r="N1220" s="92" t="s">
        <v>276</v>
      </c>
      <c r="O1220" s="92" t="s">
        <v>116</v>
      </c>
      <c r="P1220" s="92" t="s">
        <v>276</v>
      </c>
      <c r="Q1220" s="92" t="s">
        <v>276</v>
      </c>
      <c r="R1220" s="92" t="s">
        <v>276</v>
      </c>
      <c r="S1220" s="92">
        <v>3.4139999999999997</v>
      </c>
      <c r="T1220" s="92" t="s">
        <v>276</v>
      </c>
    </row>
    <row r="1221" spans="1:20" ht="25.5">
      <c r="A1221" s="87" t="s">
        <v>1460</v>
      </c>
      <c r="B1221" s="87" t="s">
        <v>1461</v>
      </c>
      <c r="C1221" s="88" t="s">
        <v>261</v>
      </c>
      <c r="D1221" s="88">
        <v>9.9719999999999995</v>
      </c>
      <c r="E1221" s="180">
        <f t="shared" si="87"/>
        <v>9.9719999999999995</v>
      </c>
      <c r="F1221" s="26"/>
      <c r="G1221" s="89"/>
      <c r="H1221" s="90">
        <f t="shared" si="86"/>
        <v>0</v>
      </c>
      <c r="I1221" s="91">
        <f t="shared" si="89"/>
        <v>0</v>
      </c>
      <c r="J1221" s="29"/>
      <c r="K1221" s="92" t="s">
        <v>12</v>
      </c>
      <c r="L1221" s="92" t="s">
        <v>1457</v>
      </c>
      <c r="M1221" s="92" t="s">
        <v>276</v>
      </c>
      <c r="N1221" s="92" t="s">
        <v>276</v>
      </c>
      <c r="O1221" s="92" t="s">
        <v>116</v>
      </c>
      <c r="P1221" s="92" t="s">
        <v>276</v>
      </c>
      <c r="Q1221" s="92" t="s">
        <v>276</v>
      </c>
      <c r="R1221" s="92" t="s">
        <v>276</v>
      </c>
      <c r="S1221" s="92">
        <v>3.4139999999999997</v>
      </c>
      <c r="T1221" s="92" t="s">
        <v>276</v>
      </c>
    </row>
    <row r="1222" spans="1:20" ht="25.5">
      <c r="A1222" s="87" t="s">
        <v>1470</v>
      </c>
      <c r="B1222" s="87" t="s">
        <v>1471</v>
      </c>
      <c r="C1222" s="88" t="s">
        <v>261</v>
      </c>
      <c r="D1222" s="88">
        <v>112.872</v>
      </c>
      <c r="E1222" s="180">
        <f t="shared" si="87"/>
        <v>112.872</v>
      </c>
      <c r="F1222" s="26"/>
      <c r="G1222" s="89"/>
      <c r="H1222" s="90">
        <f t="shared" si="86"/>
        <v>0</v>
      </c>
      <c r="I1222" s="91">
        <f t="shared" si="89"/>
        <v>0</v>
      </c>
      <c r="J1222" s="29"/>
      <c r="K1222" s="92" t="s">
        <v>12</v>
      </c>
      <c r="L1222" s="92" t="s">
        <v>1457</v>
      </c>
      <c r="M1222" s="92" t="s">
        <v>276</v>
      </c>
      <c r="N1222" s="92" t="s">
        <v>276</v>
      </c>
      <c r="O1222" s="92" t="s">
        <v>116</v>
      </c>
      <c r="P1222" s="92" t="s">
        <v>276</v>
      </c>
      <c r="Q1222" s="92" t="s">
        <v>276</v>
      </c>
      <c r="R1222" s="92" t="s">
        <v>276</v>
      </c>
      <c r="S1222" s="92">
        <v>3.4139999999999997</v>
      </c>
      <c r="T1222" s="92" t="s">
        <v>276</v>
      </c>
    </row>
    <row r="1223" spans="1:20" ht="16.5" thickBot="1">
      <c r="A1223" s="94" t="s">
        <v>1464</v>
      </c>
      <c r="B1223" s="94" t="s">
        <v>1465</v>
      </c>
      <c r="C1223" s="95" t="s">
        <v>261</v>
      </c>
      <c r="D1223" s="95">
        <v>38.627999999999993</v>
      </c>
      <c r="E1223" s="181">
        <f t="shared" si="87"/>
        <v>38.627999999999993</v>
      </c>
      <c r="F1223" s="26"/>
      <c r="G1223" s="96"/>
      <c r="H1223" s="97"/>
      <c r="I1223" s="98">
        <f t="shared" si="89"/>
        <v>0</v>
      </c>
      <c r="J1223" s="29"/>
      <c r="K1223" s="99" t="s">
        <v>12</v>
      </c>
      <c r="L1223" s="99" t="s">
        <v>1457</v>
      </c>
      <c r="M1223" s="99" t="s">
        <v>276</v>
      </c>
      <c r="N1223" s="99" t="s">
        <v>276</v>
      </c>
      <c r="O1223" s="99" t="s">
        <v>116</v>
      </c>
      <c r="P1223" s="99" t="s">
        <v>276</v>
      </c>
      <c r="Q1223" s="99" t="s">
        <v>276</v>
      </c>
      <c r="R1223" s="99" t="s">
        <v>276</v>
      </c>
      <c r="S1223" s="99">
        <v>3.4139999999999997</v>
      </c>
      <c r="T1223" s="99" t="s">
        <v>276</v>
      </c>
    </row>
    <row r="1224" spans="1:20" ht="33" thickTop="1" thickBot="1">
      <c r="A1224" s="122" t="s">
        <v>250</v>
      </c>
      <c r="B1224" s="122" t="s">
        <v>1472</v>
      </c>
      <c r="C1224" s="101" t="s">
        <v>37</v>
      </c>
      <c r="D1224" s="102">
        <v>305.89199999999994</v>
      </c>
      <c r="E1224" s="175">
        <f t="shared" si="87"/>
        <v>305.89199999999994</v>
      </c>
      <c r="F1224" s="26"/>
      <c r="G1224" s="103"/>
      <c r="H1224" s="104">
        <f t="shared" si="86"/>
        <v>0</v>
      </c>
      <c r="I1224" s="105">
        <f t="shared" si="89"/>
        <v>0</v>
      </c>
      <c r="J1224" s="29"/>
      <c r="K1224" s="106" t="s">
        <v>12</v>
      </c>
      <c r="L1224" s="106" t="s">
        <v>1457</v>
      </c>
      <c r="M1224" s="106" t="s">
        <v>276</v>
      </c>
      <c r="N1224" s="106" t="s">
        <v>276</v>
      </c>
      <c r="O1224" s="106" t="s">
        <v>116</v>
      </c>
      <c r="P1224" s="106" t="s">
        <v>276</v>
      </c>
      <c r="Q1224" s="106" t="s">
        <v>276</v>
      </c>
      <c r="R1224" s="106" t="s">
        <v>276</v>
      </c>
      <c r="S1224" s="106">
        <v>5.6010000000000009</v>
      </c>
      <c r="T1224" s="106" t="s">
        <v>276</v>
      </c>
    </row>
    <row r="1225" spans="1:20" ht="16.5" thickTop="1">
      <c r="A1225" s="87" t="s">
        <v>1473</v>
      </c>
      <c r="B1225" s="87" t="s">
        <v>1474</v>
      </c>
      <c r="C1225" s="88" t="s">
        <v>37</v>
      </c>
      <c r="D1225" s="88">
        <v>93.131999999999991</v>
      </c>
      <c r="E1225" s="173">
        <f t="shared" si="87"/>
        <v>93.131999999999991</v>
      </c>
      <c r="F1225" s="26"/>
      <c r="G1225" s="89"/>
      <c r="H1225" s="90">
        <f t="shared" si="86"/>
        <v>0</v>
      </c>
      <c r="I1225" s="91">
        <f t="shared" si="89"/>
        <v>0</v>
      </c>
      <c r="J1225" s="29"/>
      <c r="K1225" s="92" t="s">
        <v>12</v>
      </c>
      <c r="L1225" s="92" t="s">
        <v>1457</v>
      </c>
      <c r="M1225" s="92" t="s">
        <v>276</v>
      </c>
      <c r="N1225" s="92" t="s">
        <v>276</v>
      </c>
      <c r="O1225" s="92" t="s">
        <v>116</v>
      </c>
      <c r="P1225" s="92" t="s">
        <v>276</v>
      </c>
      <c r="Q1225" s="92" t="s">
        <v>276</v>
      </c>
      <c r="R1225" s="92" t="s">
        <v>276</v>
      </c>
      <c r="S1225" s="92">
        <v>5.6010000000000009</v>
      </c>
      <c r="T1225" s="92" t="s">
        <v>276</v>
      </c>
    </row>
    <row r="1226" spans="1:20" ht="25.5">
      <c r="A1226" s="87" t="s">
        <v>1460</v>
      </c>
      <c r="B1226" s="87" t="s">
        <v>1461</v>
      </c>
      <c r="C1226" s="88" t="s">
        <v>261</v>
      </c>
      <c r="D1226" s="88">
        <v>9.9719999999999995</v>
      </c>
      <c r="E1226" s="180">
        <f t="shared" si="87"/>
        <v>9.9719999999999995</v>
      </c>
      <c r="F1226" s="26"/>
      <c r="G1226" s="89"/>
      <c r="H1226" s="90">
        <f t="shared" si="86"/>
        <v>0</v>
      </c>
      <c r="I1226" s="91">
        <f t="shared" si="89"/>
        <v>0</v>
      </c>
      <c r="J1226" s="29"/>
      <c r="K1226" s="92" t="s">
        <v>12</v>
      </c>
      <c r="L1226" s="92" t="s">
        <v>1457</v>
      </c>
      <c r="M1226" s="92" t="s">
        <v>276</v>
      </c>
      <c r="N1226" s="92" t="s">
        <v>276</v>
      </c>
      <c r="O1226" s="92" t="s">
        <v>116</v>
      </c>
      <c r="P1226" s="92" t="s">
        <v>276</v>
      </c>
      <c r="Q1226" s="92" t="s">
        <v>276</v>
      </c>
      <c r="R1226" s="92" t="s">
        <v>276</v>
      </c>
      <c r="S1226" s="92">
        <v>5.6010000000000009</v>
      </c>
      <c r="T1226" s="92" t="s">
        <v>276</v>
      </c>
    </row>
    <row r="1227" spans="1:20" ht="25.5">
      <c r="A1227" s="87" t="s">
        <v>1467</v>
      </c>
      <c r="B1227" s="87" t="s">
        <v>1468</v>
      </c>
      <c r="C1227" s="88" t="s">
        <v>261</v>
      </c>
      <c r="D1227" s="88">
        <v>116.532</v>
      </c>
      <c r="E1227" s="180">
        <f t="shared" si="87"/>
        <v>116.532</v>
      </c>
      <c r="F1227" s="26"/>
      <c r="G1227" s="89"/>
      <c r="H1227" s="90">
        <f t="shared" si="86"/>
        <v>0</v>
      </c>
      <c r="I1227" s="91">
        <f t="shared" si="89"/>
        <v>0</v>
      </c>
      <c r="J1227" s="29"/>
      <c r="K1227" s="92" t="s">
        <v>12</v>
      </c>
      <c r="L1227" s="92" t="s">
        <v>1457</v>
      </c>
      <c r="M1227" s="92" t="s">
        <v>276</v>
      </c>
      <c r="N1227" s="92" t="s">
        <v>276</v>
      </c>
      <c r="O1227" s="92" t="s">
        <v>116</v>
      </c>
      <c r="P1227" s="92" t="s">
        <v>276</v>
      </c>
      <c r="Q1227" s="92" t="s">
        <v>276</v>
      </c>
      <c r="R1227" s="92" t="s">
        <v>276</v>
      </c>
      <c r="S1227" s="92">
        <v>5.6010000000000009</v>
      </c>
      <c r="T1227" s="92" t="s">
        <v>276</v>
      </c>
    </row>
    <row r="1228" spans="1:20" ht="25.5">
      <c r="A1228" s="87" t="s">
        <v>1462</v>
      </c>
      <c r="B1228" s="87" t="s">
        <v>1463</v>
      </c>
      <c r="C1228" s="88" t="s">
        <v>261</v>
      </c>
      <c r="D1228" s="88">
        <v>27.684000000000001</v>
      </c>
      <c r="E1228" s="180">
        <f t="shared" si="87"/>
        <v>27.684000000000001</v>
      </c>
      <c r="F1228" s="26"/>
      <c r="G1228" s="89"/>
      <c r="H1228" s="90">
        <f t="shared" si="86"/>
        <v>0</v>
      </c>
      <c r="I1228" s="91">
        <f t="shared" si="89"/>
        <v>0</v>
      </c>
      <c r="J1228" s="29"/>
      <c r="K1228" s="92" t="s">
        <v>12</v>
      </c>
      <c r="L1228" s="92" t="s">
        <v>1457</v>
      </c>
      <c r="M1228" s="92" t="s">
        <v>276</v>
      </c>
      <c r="N1228" s="92" t="s">
        <v>276</v>
      </c>
      <c r="O1228" s="92" t="s">
        <v>116</v>
      </c>
      <c r="P1228" s="92" t="s">
        <v>276</v>
      </c>
      <c r="Q1228" s="92" t="s">
        <v>276</v>
      </c>
      <c r="R1228" s="92" t="s">
        <v>276</v>
      </c>
      <c r="S1228" s="92">
        <v>5.6010000000000009</v>
      </c>
      <c r="T1228" s="92" t="s">
        <v>276</v>
      </c>
    </row>
    <row r="1229" spans="1:20" ht="16.5" thickBot="1">
      <c r="A1229" s="94" t="s">
        <v>1464</v>
      </c>
      <c r="B1229" s="94" t="s">
        <v>1465</v>
      </c>
      <c r="C1229" s="95" t="s">
        <v>261</v>
      </c>
      <c r="D1229" s="95">
        <v>38.627999999999993</v>
      </c>
      <c r="E1229" s="181">
        <f t="shared" si="87"/>
        <v>38.627999999999993</v>
      </c>
      <c r="F1229" s="26"/>
      <c r="G1229" s="96"/>
      <c r="H1229" s="97">
        <f t="shared" si="86"/>
        <v>0</v>
      </c>
      <c r="I1229" s="98">
        <f t="shared" si="89"/>
        <v>0</v>
      </c>
      <c r="J1229" s="29"/>
      <c r="K1229" s="99" t="s">
        <v>12</v>
      </c>
      <c r="L1229" s="99" t="s">
        <v>1457</v>
      </c>
      <c r="M1229" s="99" t="s">
        <v>276</v>
      </c>
      <c r="N1229" s="99" t="s">
        <v>276</v>
      </c>
      <c r="O1229" s="99" t="s">
        <v>116</v>
      </c>
      <c r="P1229" s="99" t="s">
        <v>276</v>
      </c>
      <c r="Q1229" s="99" t="s">
        <v>276</v>
      </c>
      <c r="R1229" s="99" t="s">
        <v>276</v>
      </c>
      <c r="S1229" s="99">
        <v>5.6010000000000009</v>
      </c>
      <c r="T1229" s="99" t="s">
        <v>276</v>
      </c>
    </row>
    <row r="1230" spans="1:20" ht="33" thickTop="1" thickBot="1">
      <c r="A1230" s="122" t="s">
        <v>251</v>
      </c>
      <c r="B1230" s="122" t="s">
        <v>1475</v>
      </c>
      <c r="C1230" s="101" t="s">
        <v>37</v>
      </c>
      <c r="D1230" s="102">
        <v>302.23199999999997</v>
      </c>
      <c r="E1230" s="175">
        <f t="shared" si="87"/>
        <v>302.23199999999997</v>
      </c>
      <c r="F1230" s="26"/>
      <c r="G1230" s="103"/>
      <c r="H1230" s="104">
        <f t="shared" ref="H1230:H1291" si="90">IF(G1230*E1230&gt;0,G1230*E1230,0)</f>
        <v>0</v>
      </c>
      <c r="I1230" s="105">
        <f t="shared" si="89"/>
        <v>0</v>
      </c>
      <c r="J1230" s="29"/>
      <c r="K1230" s="106" t="s">
        <v>12</v>
      </c>
      <c r="L1230" s="106" t="s">
        <v>1457</v>
      </c>
      <c r="M1230" s="106" t="s">
        <v>276</v>
      </c>
      <c r="N1230" s="106" t="s">
        <v>276</v>
      </c>
      <c r="O1230" s="106" t="s">
        <v>116</v>
      </c>
      <c r="P1230" s="106" t="s">
        <v>276</v>
      </c>
      <c r="Q1230" s="106" t="s">
        <v>276</v>
      </c>
      <c r="R1230" s="106" t="s">
        <v>276</v>
      </c>
      <c r="S1230" s="106">
        <v>5.1209999999999996</v>
      </c>
      <c r="T1230" s="106" t="s">
        <v>276</v>
      </c>
    </row>
    <row r="1231" spans="1:20" ht="16.5" thickTop="1">
      <c r="A1231" s="87" t="s">
        <v>1473</v>
      </c>
      <c r="B1231" s="87" t="s">
        <v>1474</v>
      </c>
      <c r="C1231" s="88" t="s">
        <v>37</v>
      </c>
      <c r="D1231" s="88">
        <v>93.131999999999991</v>
      </c>
      <c r="E1231" s="173">
        <f t="shared" si="87"/>
        <v>93.131999999999991</v>
      </c>
      <c r="F1231" s="26"/>
      <c r="G1231" s="89"/>
      <c r="H1231" s="90">
        <f t="shared" si="90"/>
        <v>0</v>
      </c>
      <c r="I1231" s="91">
        <f t="shared" si="89"/>
        <v>0</v>
      </c>
      <c r="J1231" s="29"/>
      <c r="K1231" s="92" t="s">
        <v>12</v>
      </c>
      <c r="L1231" s="92" t="s">
        <v>1457</v>
      </c>
      <c r="M1231" s="92" t="s">
        <v>276</v>
      </c>
      <c r="N1231" s="92" t="s">
        <v>276</v>
      </c>
      <c r="O1231" s="92" t="s">
        <v>116</v>
      </c>
      <c r="P1231" s="92" t="s">
        <v>276</v>
      </c>
      <c r="Q1231" s="92" t="s">
        <v>276</v>
      </c>
      <c r="R1231" s="92" t="s">
        <v>276</v>
      </c>
      <c r="S1231" s="92">
        <v>5.1209999999999996</v>
      </c>
      <c r="T1231" s="92" t="s">
        <v>276</v>
      </c>
    </row>
    <row r="1232" spans="1:20" ht="25.5">
      <c r="A1232" s="87" t="s">
        <v>1460</v>
      </c>
      <c r="B1232" s="87" t="s">
        <v>1461</v>
      </c>
      <c r="C1232" s="88" t="s">
        <v>261</v>
      </c>
      <c r="D1232" s="88">
        <v>9.9719999999999995</v>
      </c>
      <c r="E1232" s="180">
        <f t="shared" si="87"/>
        <v>9.9719999999999995</v>
      </c>
      <c r="F1232" s="26"/>
      <c r="G1232" s="89"/>
      <c r="H1232" s="90">
        <f t="shared" si="90"/>
        <v>0</v>
      </c>
      <c r="I1232" s="91">
        <f t="shared" si="89"/>
        <v>0</v>
      </c>
      <c r="J1232" s="29"/>
      <c r="K1232" s="92" t="s">
        <v>12</v>
      </c>
      <c r="L1232" s="92" t="s">
        <v>1457</v>
      </c>
      <c r="M1232" s="92" t="s">
        <v>276</v>
      </c>
      <c r="N1232" s="92" t="s">
        <v>276</v>
      </c>
      <c r="O1232" s="92" t="s">
        <v>116</v>
      </c>
      <c r="P1232" s="92" t="s">
        <v>276</v>
      </c>
      <c r="Q1232" s="92" t="s">
        <v>276</v>
      </c>
      <c r="R1232" s="92" t="s">
        <v>276</v>
      </c>
      <c r="S1232" s="92">
        <v>5.1209999999999996</v>
      </c>
      <c r="T1232" s="92" t="s">
        <v>276</v>
      </c>
    </row>
    <row r="1233" spans="1:20" ht="25.5">
      <c r="A1233" s="87" t="s">
        <v>1470</v>
      </c>
      <c r="B1233" s="87" t="s">
        <v>1471</v>
      </c>
      <c r="C1233" s="88" t="s">
        <v>261</v>
      </c>
      <c r="D1233" s="88">
        <v>112.872</v>
      </c>
      <c r="E1233" s="180">
        <f t="shared" si="87"/>
        <v>112.872</v>
      </c>
      <c r="F1233" s="26"/>
      <c r="G1233" s="89"/>
      <c r="H1233" s="90">
        <f t="shared" si="90"/>
        <v>0</v>
      </c>
      <c r="I1233" s="91">
        <f t="shared" si="89"/>
        <v>0</v>
      </c>
      <c r="J1233" s="29"/>
      <c r="K1233" s="92" t="s">
        <v>12</v>
      </c>
      <c r="L1233" s="92" t="s">
        <v>1457</v>
      </c>
      <c r="M1233" s="92" t="s">
        <v>276</v>
      </c>
      <c r="N1233" s="92" t="s">
        <v>276</v>
      </c>
      <c r="O1233" s="92" t="s">
        <v>116</v>
      </c>
      <c r="P1233" s="92" t="s">
        <v>276</v>
      </c>
      <c r="Q1233" s="92" t="s">
        <v>276</v>
      </c>
      <c r="R1233" s="92" t="s">
        <v>276</v>
      </c>
      <c r="S1233" s="92">
        <v>5.1209999999999996</v>
      </c>
      <c r="T1233" s="92" t="s">
        <v>276</v>
      </c>
    </row>
    <row r="1234" spans="1:20" ht="25.5">
      <c r="A1234" s="87" t="s">
        <v>1462</v>
      </c>
      <c r="B1234" s="87" t="s">
        <v>1463</v>
      </c>
      <c r="C1234" s="88" t="s">
        <v>261</v>
      </c>
      <c r="D1234" s="88">
        <v>27.684000000000001</v>
      </c>
      <c r="E1234" s="180">
        <f t="shared" si="87"/>
        <v>27.684000000000001</v>
      </c>
      <c r="F1234" s="26"/>
      <c r="G1234" s="89"/>
      <c r="H1234" s="90">
        <f t="shared" si="90"/>
        <v>0</v>
      </c>
      <c r="I1234" s="91">
        <f t="shared" si="89"/>
        <v>0</v>
      </c>
      <c r="J1234" s="29"/>
      <c r="K1234" s="92" t="s">
        <v>12</v>
      </c>
      <c r="L1234" s="92" t="s">
        <v>1457</v>
      </c>
      <c r="M1234" s="92" t="s">
        <v>276</v>
      </c>
      <c r="N1234" s="92" t="s">
        <v>276</v>
      </c>
      <c r="O1234" s="92" t="s">
        <v>116</v>
      </c>
      <c r="P1234" s="92" t="s">
        <v>276</v>
      </c>
      <c r="Q1234" s="92" t="s">
        <v>276</v>
      </c>
      <c r="R1234" s="92" t="s">
        <v>276</v>
      </c>
      <c r="S1234" s="92">
        <v>5.1209999999999996</v>
      </c>
      <c r="T1234" s="92" t="s">
        <v>276</v>
      </c>
    </row>
    <row r="1235" spans="1:20" ht="16.5" thickBot="1">
      <c r="A1235" s="94" t="s">
        <v>1464</v>
      </c>
      <c r="B1235" s="94" t="s">
        <v>1465</v>
      </c>
      <c r="C1235" s="95" t="s">
        <v>261</v>
      </c>
      <c r="D1235" s="95">
        <v>38.627999999999993</v>
      </c>
      <c r="E1235" s="181">
        <f t="shared" si="87"/>
        <v>38.627999999999993</v>
      </c>
      <c r="F1235" s="26"/>
      <c r="G1235" s="96"/>
      <c r="H1235" s="97">
        <f t="shared" si="90"/>
        <v>0</v>
      </c>
      <c r="I1235" s="98">
        <f t="shared" si="89"/>
        <v>0</v>
      </c>
      <c r="J1235" s="29"/>
      <c r="K1235" s="99" t="s">
        <v>12</v>
      </c>
      <c r="L1235" s="99" t="s">
        <v>1457</v>
      </c>
      <c r="M1235" s="99" t="s">
        <v>276</v>
      </c>
      <c r="N1235" s="99" t="s">
        <v>276</v>
      </c>
      <c r="O1235" s="99" t="s">
        <v>116</v>
      </c>
      <c r="P1235" s="99" t="s">
        <v>276</v>
      </c>
      <c r="Q1235" s="99" t="s">
        <v>276</v>
      </c>
      <c r="R1235" s="99" t="s">
        <v>276</v>
      </c>
      <c r="S1235" s="99">
        <v>5.1209999999999996</v>
      </c>
      <c r="T1235" s="99" t="s">
        <v>276</v>
      </c>
    </row>
    <row r="1236" spans="1:20" ht="33" thickTop="1" thickBot="1">
      <c r="A1236" s="122" t="s">
        <v>252</v>
      </c>
      <c r="B1236" s="122" t="s">
        <v>1476</v>
      </c>
      <c r="C1236" s="101" t="s">
        <v>37</v>
      </c>
      <c r="D1236" s="102">
        <v>423.10799999999995</v>
      </c>
      <c r="E1236" s="175">
        <f t="shared" si="87"/>
        <v>423.10799999999995</v>
      </c>
      <c r="F1236" s="26"/>
      <c r="G1236" s="103"/>
      <c r="H1236" s="104">
        <f t="shared" si="90"/>
        <v>0</v>
      </c>
      <c r="I1236" s="105">
        <f t="shared" si="89"/>
        <v>0</v>
      </c>
      <c r="J1236" s="29"/>
      <c r="K1236" s="106" t="s">
        <v>12</v>
      </c>
      <c r="L1236" s="106" t="s">
        <v>1457</v>
      </c>
      <c r="M1236" s="106" t="s">
        <v>276</v>
      </c>
      <c r="N1236" s="106" t="s">
        <v>276</v>
      </c>
      <c r="O1236" s="106" t="s">
        <v>116</v>
      </c>
      <c r="P1236" s="106" t="s">
        <v>276</v>
      </c>
      <c r="Q1236" s="106" t="s">
        <v>276</v>
      </c>
      <c r="R1236" s="106" t="s">
        <v>276</v>
      </c>
      <c r="S1236" s="106">
        <v>6.5129999999999999</v>
      </c>
      <c r="T1236" s="106" t="s">
        <v>276</v>
      </c>
    </row>
    <row r="1237" spans="1:20" ht="16.5" thickTop="1">
      <c r="A1237" s="87" t="s">
        <v>1477</v>
      </c>
      <c r="B1237" s="87" t="s">
        <v>1478</v>
      </c>
      <c r="C1237" s="88" t="s">
        <v>37</v>
      </c>
      <c r="D1237" s="88">
        <v>101.06399999999999</v>
      </c>
      <c r="E1237" s="173">
        <f t="shared" si="87"/>
        <v>101.06399999999999</v>
      </c>
      <c r="F1237" s="26"/>
      <c r="G1237" s="89"/>
      <c r="H1237" s="90">
        <f t="shared" si="90"/>
        <v>0</v>
      </c>
      <c r="I1237" s="91">
        <f t="shared" si="89"/>
        <v>0</v>
      </c>
      <c r="J1237" s="29"/>
      <c r="K1237" s="92" t="s">
        <v>12</v>
      </c>
      <c r="L1237" s="92" t="s">
        <v>1457</v>
      </c>
      <c r="M1237" s="92" t="s">
        <v>276</v>
      </c>
      <c r="N1237" s="92" t="s">
        <v>276</v>
      </c>
      <c r="O1237" s="92" t="s">
        <v>116</v>
      </c>
      <c r="P1237" s="92" t="s">
        <v>276</v>
      </c>
      <c r="Q1237" s="92" t="s">
        <v>276</v>
      </c>
      <c r="R1237" s="92" t="s">
        <v>276</v>
      </c>
      <c r="S1237" s="92">
        <v>6.5129999999999999</v>
      </c>
      <c r="T1237" s="92" t="s">
        <v>276</v>
      </c>
    </row>
    <row r="1238" spans="1:20" ht="25.5">
      <c r="A1238" s="87" t="s">
        <v>1460</v>
      </c>
      <c r="B1238" s="87" t="s">
        <v>1461</v>
      </c>
      <c r="C1238" s="88" t="s">
        <v>261</v>
      </c>
      <c r="D1238" s="88">
        <v>9.9719999999999995</v>
      </c>
      <c r="E1238" s="180">
        <f t="shared" si="87"/>
        <v>9.9719999999999995</v>
      </c>
      <c r="F1238" s="26"/>
      <c r="G1238" s="89"/>
      <c r="H1238" s="90">
        <f t="shared" si="90"/>
        <v>0</v>
      </c>
      <c r="I1238" s="91">
        <f t="shared" si="89"/>
        <v>0</v>
      </c>
      <c r="J1238" s="29"/>
      <c r="K1238" s="92" t="s">
        <v>12</v>
      </c>
      <c r="L1238" s="92" t="s">
        <v>1457</v>
      </c>
      <c r="M1238" s="92" t="s">
        <v>276</v>
      </c>
      <c r="N1238" s="92" t="s">
        <v>276</v>
      </c>
      <c r="O1238" s="92" t="s">
        <v>116</v>
      </c>
      <c r="P1238" s="92" t="s">
        <v>276</v>
      </c>
      <c r="Q1238" s="92" t="s">
        <v>276</v>
      </c>
      <c r="R1238" s="92" t="s">
        <v>276</v>
      </c>
      <c r="S1238" s="92">
        <v>6.5129999999999999</v>
      </c>
      <c r="T1238" s="92" t="s">
        <v>276</v>
      </c>
    </row>
    <row r="1239" spans="1:20" ht="25.5">
      <c r="A1239" s="87" t="s">
        <v>1470</v>
      </c>
      <c r="B1239" s="87" t="s">
        <v>1471</v>
      </c>
      <c r="C1239" s="88" t="s">
        <v>261</v>
      </c>
      <c r="D1239" s="88">
        <v>112.872</v>
      </c>
      <c r="E1239" s="180">
        <f t="shared" si="87"/>
        <v>112.872</v>
      </c>
      <c r="F1239" s="26"/>
      <c r="G1239" s="89"/>
      <c r="H1239" s="90">
        <f t="shared" si="90"/>
        <v>0</v>
      </c>
      <c r="I1239" s="91">
        <f t="shared" si="89"/>
        <v>0</v>
      </c>
      <c r="J1239" s="29"/>
      <c r="K1239" s="92" t="s">
        <v>12</v>
      </c>
      <c r="L1239" s="92" t="s">
        <v>1457</v>
      </c>
      <c r="M1239" s="92" t="s">
        <v>276</v>
      </c>
      <c r="N1239" s="92" t="s">
        <v>276</v>
      </c>
      <c r="O1239" s="92" t="s">
        <v>116</v>
      </c>
      <c r="P1239" s="92" t="s">
        <v>276</v>
      </c>
      <c r="Q1239" s="92" t="s">
        <v>276</v>
      </c>
      <c r="R1239" s="92" t="s">
        <v>276</v>
      </c>
      <c r="S1239" s="92">
        <v>6.5129999999999999</v>
      </c>
      <c r="T1239" s="92" t="s">
        <v>276</v>
      </c>
    </row>
    <row r="1240" spans="1:20">
      <c r="A1240" s="87" t="s">
        <v>1464</v>
      </c>
      <c r="B1240" s="87" t="s">
        <v>1465</v>
      </c>
      <c r="C1240" s="88" t="s">
        <v>261</v>
      </c>
      <c r="D1240" s="88">
        <v>38.627999999999993</v>
      </c>
      <c r="E1240" s="180">
        <f t="shared" si="87"/>
        <v>38.627999999999993</v>
      </c>
      <c r="F1240" s="26"/>
      <c r="G1240" s="89"/>
      <c r="H1240" s="90">
        <f t="shared" si="90"/>
        <v>0</v>
      </c>
      <c r="I1240" s="91">
        <f t="shared" si="89"/>
        <v>0</v>
      </c>
      <c r="J1240" s="29"/>
      <c r="K1240" s="92" t="s">
        <v>12</v>
      </c>
      <c r="L1240" s="92" t="s">
        <v>1457</v>
      </c>
      <c r="M1240" s="92" t="s">
        <v>276</v>
      </c>
      <c r="N1240" s="92" t="s">
        <v>276</v>
      </c>
      <c r="O1240" s="92" t="s">
        <v>116</v>
      </c>
      <c r="P1240" s="92" t="s">
        <v>276</v>
      </c>
      <c r="Q1240" s="92" t="s">
        <v>276</v>
      </c>
      <c r="R1240" s="92" t="s">
        <v>276</v>
      </c>
      <c r="S1240" s="92">
        <v>6.5129999999999999</v>
      </c>
      <c r="T1240" s="92" t="s">
        <v>276</v>
      </c>
    </row>
    <row r="1241" spans="1:20" ht="25.5">
      <c r="A1241" s="87" t="s">
        <v>1467</v>
      </c>
      <c r="B1241" s="87" t="s">
        <v>1468</v>
      </c>
      <c r="C1241" s="88" t="s">
        <v>261</v>
      </c>
      <c r="D1241" s="88">
        <v>116.532</v>
      </c>
      <c r="E1241" s="180">
        <f t="shared" si="87"/>
        <v>116.532</v>
      </c>
      <c r="F1241" s="26"/>
      <c r="G1241" s="89"/>
      <c r="H1241" s="90">
        <f t="shared" si="90"/>
        <v>0</v>
      </c>
      <c r="I1241" s="91">
        <f t="shared" ref="I1241:I1258" si="91">IF(G1241*E1241&gt;0,G1241*E1241,0)*$E$4*1.01</f>
        <v>0</v>
      </c>
      <c r="J1241" s="29"/>
      <c r="K1241" s="92" t="s">
        <v>12</v>
      </c>
      <c r="L1241" s="92" t="s">
        <v>1457</v>
      </c>
      <c r="M1241" s="92" t="s">
        <v>276</v>
      </c>
      <c r="N1241" s="92" t="s">
        <v>276</v>
      </c>
      <c r="O1241" s="92" t="s">
        <v>116</v>
      </c>
      <c r="P1241" s="92" t="s">
        <v>276</v>
      </c>
      <c r="Q1241" s="92" t="s">
        <v>276</v>
      </c>
      <c r="R1241" s="92" t="s">
        <v>276</v>
      </c>
      <c r="S1241" s="92">
        <v>6.5129999999999999</v>
      </c>
      <c r="T1241" s="92" t="s">
        <v>276</v>
      </c>
    </row>
    <row r="1242" spans="1:20" ht="16.5" thickBot="1">
      <c r="A1242" s="94" t="s">
        <v>1479</v>
      </c>
      <c r="B1242" s="94" t="s">
        <v>1480</v>
      </c>
      <c r="C1242" s="95" t="s">
        <v>261</v>
      </c>
      <c r="D1242" s="88">
        <v>14.123999999999999</v>
      </c>
      <c r="E1242" s="181">
        <f t="shared" si="87"/>
        <v>14.123999999999999</v>
      </c>
      <c r="F1242" s="26"/>
      <c r="G1242" s="96"/>
      <c r="H1242" s="97">
        <f t="shared" si="90"/>
        <v>0</v>
      </c>
      <c r="I1242" s="91">
        <f t="shared" si="91"/>
        <v>0</v>
      </c>
      <c r="J1242" s="29"/>
      <c r="K1242" s="99" t="s">
        <v>12</v>
      </c>
      <c r="L1242" s="99" t="s">
        <v>1457</v>
      </c>
      <c r="M1242" s="99" t="s">
        <v>276</v>
      </c>
      <c r="N1242" s="99" t="s">
        <v>276</v>
      </c>
      <c r="O1242" s="99" t="s">
        <v>116</v>
      </c>
      <c r="P1242" s="99" t="s">
        <v>276</v>
      </c>
      <c r="Q1242" s="99" t="s">
        <v>276</v>
      </c>
      <c r="R1242" s="99" t="s">
        <v>276</v>
      </c>
      <c r="S1242" s="99">
        <v>6.5129999999999999</v>
      </c>
      <c r="T1242" s="99" t="s">
        <v>276</v>
      </c>
    </row>
    <row r="1243" spans="1:20" ht="33" thickTop="1" thickBot="1">
      <c r="A1243" s="117" t="s">
        <v>1458</v>
      </c>
      <c r="B1243" s="117" t="s">
        <v>1459</v>
      </c>
      <c r="C1243" s="118" t="s">
        <v>37</v>
      </c>
      <c r="D1243" s="119">
        <v>63.083999999999996</v>
      </c>
      <c r="E1243" s="177">
        <f t="shared" si="87"/>
        <v>63.083999999999996</v>
      </c>
      <c r="F1243" s="26"/>
      <c r="G1243" s="143"/>
      <c r="H1243" s="144">
        <f t="shared" si="90"/>
        <v>0</v>
      </c>
      <c r="I1243" s="145">
        <f t="shared" si="91"/>
        <v>0</v>
      </c>
      <c r="J1243" s="29"/>
      <c r="K1243" s="120" t="s">
        <v>12</v>
      </c>
      <c r="L1243" s="120" t="s">
        <v>1457</v>
      </c>
      <c r="M1243" s="120" t="s">
        <v>276</v>
      </c>
      <c r="N1243" s="120" t="s">
        <v>276</v>
      </c>
      <c r="O1243" s="120" t="s">
        <v>276</v>
      </c>
      <c r="P1243" s="120" t="s">
        <v>276</v>
      </c>
      <c r="Q1243" s="120" t="s">
        <v>276</v>
      </c>
      <c r="R1243" s="120" t="s">
        <v>276</v>
      </c>
      <c r="S1243" s="120">
        <v>0.98</v>
      </c>
      <c r="T1243" s="120" t="s">
        <v>276</v>
      </c>
    </row>
    <row r="1244" spans="1:20" ht="33" thickTop="1" thickBot="1">
      <c r="A1244" s="117" t="s">
        <v>1473</v>
      </c>
      <c r="B1244" s="117" t="s">
        <v>1474</v>
      </c>
      <c r="C1244" s="118" t="s">
        <v>37</v>
      </c>
      <c r="D1244" s="119">
        <v>93.131999999999991</v>
      </c>
      <c r="E1244" s="177">
        <f t="shared" si="87"/>
        <v>93.131999999999991</v>
      </c>
      <c r="F1244" s="26"/>
      <c r="G1244" s="143"/>
      <c r="H1244" s="144">
        <f t="shared" si="90"/>
        <v>0</v>
      </c>
      <c r="I1244" s="145">
        <f t="shared" si="91"/>
        <v>0</v>
      </c>
      <c r="J1244" s="29"/>
      <c r="K1244" s="120" t="s">
        <v>12</v>
      </c>
      <c r="L1244" s="120" t="s">
        <v>1457</v>
      </c>
      <c r="M1244" s="120" t="s">
        <v>276</v>
      </c>
      <c r="N1244" s="120" t="s">
        <v>276</v>
      </c>
      <c r="O1244" s="120" t="s">
        <v>276</v>
      </c>
      <c r="P1244" s="120" t="s">
        <v>276</v>
      </c>
      <c r="Q1244" s="120" t="s">
        <v>276</v>
      </c>
      <c r="R1244" s="120" t="s">
        <v>276</v>
      </c>
      <c r="S1244" s="120">
        <v>1.68</v>
      </c>
      <c r="T1244" s="120" t="s">
        <v>276</v>
      </c>
    </row>
    <row r="1245" spans="1:20" ht="33" thickTop="1" thickBot="1">
      <c r="A1245" s="117" t="s">
        <v>1477</v>
      </c>
      <c r="B1245" s="117" t="s">
        <v>1478</v>
      </c>
      <c r="C1245" s="118" t="s">
        <v>37</v>
      </c>
      <c r="D1245" s="119">
        <v>101.06399999999999</v>
      </c>
      <c r="E1245" s="177">
        <f t="shared" si="87"/>
        <v>101.06399999999999</v>
      </c>
      <c r="F1245" s="26"/>
      <c r="G1245" s="143"/>
      <c r="H1245" s="144">
        <f t="shared" si="90"/>
        <v>0</v>
      </c>
      <c r="I1245" s="145">
        <f t="shared" si="91"/>
        <v>0</v>
      </c>
      <c r="J1245" s="29"/>
      <c r="K1245" s="120" t="s">
        <v>12</v>
      </c>
      <c r="L1245" s="120" t="s">
        <v>1457</v>
      </c>
      <c r="M1245" s="120" t="s">
        <v>276</v>
      </c>
      <c r="N1245" s="120" t="s">
        <v>276</v>
      </c>
      <c r="O1245" s="120" t="s">
        <v>276</v>
      </c>
      <c r="P1245" s="120" t="s">
        <v>276</v>
      </c>
      <c r="Q1245" s="120" t="s">
        <v>276</v>
      </c>
      <c r="R1245" s="120" t="s">
        <v>276</v>
      </c>
      <c r="S1245" s="120">
        <v>2</v>
      </c>
      <c r="T1245" s="120" t="s">
        <v>276</v>
      </c>
    </row>
    <row r="1246" spans="1:20" ht="33" thickTop="1" thickBot="1">
      <c r="A1246" s="117" t="s">
        <v>1467</v>
      </c>
      <c r="B1246" s="117" t="s">
        <v>1468</v>
      </c>
      <c r="C1246" s="118" t="s">
        <v>261</v>
      </c>
      <c r="D1246" s="119">
        <v>116.532</v>
      </c>
      <c r="E1246" s="177">
        <f t="shared" si="87"/>
        <v>116.532</v>
      </c>
      <c r="F1246" s="26"/>
      <c r="G1246" s="143"/>
      <c r="H1246" s="144">
        <f t="shared" si="90"/>
        <v>0</v>
      </c>
      <c r="I1246" s="145">
        <f t="shared" si="91"/>
        <v>0</v>
      </c>
      <c r="J1246" s="29"/>
      <c r="K1246" s="120" t="s">
        <v>12</v>
      </c>
      <c r="L1246" s="120" t="s">
        <v>1457</v>
      </c>
      <c r="M1246" s="120" t="s">
        <v>276</v>
      </c>
      <c r="N1246" s="120" t="s">
        <v>276</v>
      </c>
      <c r="O1246" s="120" t="s">
        <v>116</v>
      </c>
      <c r="P1246" s="120" t="s">
        <v>276</v>
      </c>
      <c r="Q1246" s="120" t="s">
        <v>276</v>
      </c>
      <c r="R1246" s="120" t="s">
        <v>276</v>
      </c>
      <c r="S1246" s="120">
        <v>1.46</v>
      </c>
      <c r="T1246" s="120" t="s">
        <v>276</v>
      </c>
    </row>
    <row r="1247" spans="1:20" ht="33" thickTop="1" thickBot="1">
      <c r="A1247" s="117" t="s">
        <v>1470</v>
      </c>
      <c r="B1247" s="117" t="s">
        <v>1471</v>
      </c>
      <c r="C1247" s="118" t="s">
        <v>261</v>
      </c>
      <c r="D1247" s="119">
        <v>112.872</v>
      </c>
      <c r="E1247" s="177">
        <f t="shared" si="87"/>
        <v>112.872</v>
      </c>
      <c r="F1247" s="26"/>
      <c r="G1247" s="143"/>
      <c r="H1247" s="144">
        <f t="shared" si="90"/>
        <v>0</v>
      </c>
      <c r="I1247" s="145">
        <f t="shared" si="91"/>
        <v>0</v>
      </c>
      <c r="J1247" s="29"/>
      <c r="K1247" s="120" t="s">
        <v>12</v>
      </c>
      <c r="L1247" s="120" t="s">
        <v>1457</v>
      </c>
      <c r="M1247" s="120" t="s">
        <v>276</v>
      </c>
      <c r="N1247" s="120" t="s">
        <v>276</v>
      </c>
      <c r="O1247" s="120" t="s">
        <v>116</v>
      </c>
      <c r="P1247" s="120" t="s">
        <v>276</v>
      </c>
      <c r="Q1247" s="120" t="s">
        <v>276</v>
      </c>
      <c r="R1247" s="120" t="s">
        <v>276</v>
      </c>
      <c r="S1247" s="120">
        <v>0.98</v>
      </c>
      <c r="T1247" s="120" t="s">
        <v>276</v>
      </c>
    </row>
    <row r="1248" spans="1:20" ht="33" thickTop="1" thickBot="1">
      <c r="A1248" s="117" t="s">
        <v>1464</v>
      </c>
      <c r="B1248" s="117" t="s">
        <v>1465</v>
      </c>
      <c r="C1248" s="118" t="s">
        <v>261</v>
      </c>
      <c r="D1248" s="119">
        <v>38.627999999999993</v>
      </c>
      <c r="E1248" s="177">
        <f t="shared" si="87"/>
        <v>38.627999999999993</v>
      </c>
      <c r="F1248" s="26"/>
      <c r="G1248" s="143"/>
      <c r="H1248" s="144">
        <f t="shared" si="90"/>
        <v>0</v>
      </c>
      <c r="I1248" s="145">
        <f t="shared" si="91"/>
        <v>0</v>
      </c>
      <c r="J1248" s="29"/>
      <c r="K1248" s="120" t="s">
        <v>12</v>
      </c>
      <c r="L1248" s="120" t="s">
        <v>1457</v>
      </c>
      <c r="M1248" s="120" t="s">
        <v>276</v>
      </c>
      <c r="N1248" s="120" t="s">
        <v>276</v>
      </c>
      <c r="O1248" s="120" t="s">
        <v>116</v>
      </c>
      <c r="P1248" s="120" t="s">
        <v>276</v>
      </c>
      <c r="Q1248" s="120" t="s">
        <v>276</v>
      </c>
      <c r="R1248" s="120" t="s">
        <v>276</v>
      </c>
      <c r="S1248" s="120">
        <v>1.32</v>
      </c>
      <c r="T1248" s="120" t="s">
        <v>276</v>
      </c>
    </row>
    <row r="1249" spans="1:20" ht="33" thickTop="1" thickBot="1">
      <c r="A1249" s="117" t="s">
        <v>1462</v>
      </c>
      <c r="B1249" s="117" t="s">
        <v>1463</v>
      </c>
      <c r="C1249" s="118" t="s">
        <v>261</v>
      </c>
      <c r="D1249" s="119">
        <v>27.684000000000001</v>
      </c>
      <c r="E1249" s="177">
        <f t="shared" ref="E1249:E1265" si="92">D1249-D1249*$E$5</f>
        <v>27.684000000000001</v>
      </c>
      <c r="F1249" s="26"/>
      <c r="G1249" s="143"/>
      <c r="H1249" s="144"/>
      <c r="I1249" s="145">
        <f t="shared" si="91"/>
        <v>0</v>
      </c>
      <c r="J1249" s="29"/>
      <c r="K1249" s="120" t="s">
        <v>12</v>
      </c>
      <c r="L1249" s="120" t="s">
        <v>1457</v>
      </c>
      <c r="M1249" s="120" t="s">
        <v>276</v>
      </c>
      <c r="N1249" s="120" t="s">
        <v>276</v>
      </c>
      <c r="O1249" s="120" t="s">
        <v>116</v>
      </c>
      <c r="P1249" s="120" t="s">
        <v>276</v>
      </c>
      <c r="Q1249" s="120" t="s">
        <v>276</v>
      </c>
      <c r="R1249" s="120" t="s">
        <v>276</v>
      </c>
      <c r="S1249" s="120">
        <v>0.94</v>
      </c>
      <c r="T1249" s="120" t="s">
        <v>276</v>
      </c>
    </row>
    <row r="1250" spans="1:20" ht="33" thickTop="1" thickBot="1">
      <c r="A1250" s="117" t="s">
        <v>1479</v>
      </c>
      <c r="B1250" s="117" t="s">
        <v>1480</v>
      </c>
      <c r="C1250" s="118" t="s">
        <v>261</v>
      </c>
      <c r="D1250" s="119">
        <v>14.123999999999999</v>
      </c>
      <c r="E1250" s="177">
        <f t="shared" si="92"/>
        <v>14.123999999999999</v>
      </c>
      <c r="F1250" s="26"/>
      <c r="G1250" s="143"/>
      <c r="H1250" s="144">
        <f t="shared" si="90"/>
        <v>0</v>
      </c>
      <c r="I1250" s="145">
        <f t="shared" si="91"/>
        <v>0</v>
      </c>
      <c r="J1250" s="29"/>
      <c r="K1250" s="120" t="s">
        <v>12</v>
      </c>
      <c r="L1250" s="120" t="s">
        <v>1457</v>
      </c>
      <c r="M1250" s="120" t="s">
        <v>276</v>
      </c>
      <c r="N1250" s="120" t="s">
        <v>276</v>
      </c>
      <c r="O1250" s="120" t="s">
        <v>116</v>
      </c>
      <c r="P1250" s="120" t="s">
        <v>276</v>
      </c>
      <c r="Q1250" s="120" t="s">
        <v>276</v>
      </c>
      <c r="R1250" s="120" t="s">
        <v>276</v>
      </c>
      <c r="S1250" s="120">
        <v>0.48499999999999999</v>
      </c>
      <c r="T1250" s="120" t="s">
        <v>276</v>
      </c>
    </row>
    <row r="1251" spans="1:20" ht="33" thickTop="1" thickBot="1">
      <c r="A1251" s="117" t="s">
        <v>1481</v>
      </c>
      <c r="B1251" s="117" t="s">
        <v>1482</v>
      </c>
      <c r="C1251" s="118" t="s">
        <v>261</v>
      </c>
      <c r="D1251" s="119">
        <v>27.108000000000001</v>
      </c>
      <c r="E1251" s="177">
        <f t="shared" si="92"/>
        <v>27.108000000000001</v>
      </c>
      <c r="F1251" s="26"/>
      <c r="G1251" s="143"/>
      <c r="H1251" s="144">
        <f t="shared" si="90"/>
        <v>0</v>
      </c>
      <c r="I1251" s="145">
        <f t="shared" si="91"/>
        <v>0</v>
      </c>
      <c r="J1251" s="29"/>
      <c r="K1251" s="120" t="s">
        <v>12</v>
      </c>
      <c r="L1251" s="120" t="s">
        <v>1457</v>
      </c>
      <c r="M1251" s="120" t="s">
        <v>276</v>
      </c>
      <c r="N1251" s="120" t="s">
        <v>276</v>
      </c>
      <c r="O1251" s="120" t="s">
        <v>116</v>
      </c>
      <c r="P1251" s="120" t="s">
        <v>276</v>
      </c>
      <c r="Q1251" s="120" t="s">
        <v>276</v>
      </c>
      <c r="R1251" s="120" t="s">
        <v>276</v>
      </c>
      <c r="S1251" s="120">
        <v>0.33300000000000002</v>
      </c>
      <c r="T1251" s="120" t="s">
        <v>276</v>
      </c>
    </row>
    <row r="1252" spans="1:20" ht="33" thickTop="1" thickBot="1">
      <c r="A1252" s="117" t="s">
        <v>1460</v>
      </c>
      <c r="B1252" s="117" t="s">
        <v>1461</v>
      </c>
      <c r="C1252" s="118" t="s">
        <v>261</v>
      </c>
      <c r="D1252" s="119">
        <v>9.9719999999999995</v>
      </c>
      <c r="E1252" s="177">
        <f t="shared" si="92"/>
        <v>9.9719999999999995</v>
      </c>
      <c r="F1252" s="26"/>
      <c r="G1252" s="154"/>
      <c r="H1252" s="155">
        <f t="shared" si="90"/>
        <v>0</v>
      </c>
      <c r="I1252" s="156">
        <f t="shared" si="91"/>
        <v>0</v>
      </c>
      <c r="J1252" s="29"/>
      <c r="K1252" s="120" t="s">
        <v>12</v>
      </c>
      <c r="L1252" s="120" t="s">
        <v>1457</v>
      </c>
      <c r="M1252" s="120" t="s">
        <v>276</v>
      </c>
      <c r="N1252" s="120" t="s">
        <v>276</v>
      </c>
      <c r="O1252" s="120" t="s">
        <v>116</v>
      </c>
      <c r="P1252" s="120" t="s">
        <v>276</v>
      </c>
      <c r="Q1252" s="120" t="s">
        <v>276</v>
      </c>
      <c r="R1252" s="120" t="s">
        <v>276</v>
      </c>
      <c r="S1252" s="120">
        <v>6.7000000000000004E-2</v>
      </c>
      <c r="T1252" s="120" t="s">
        <v>276</v>
      </c>
    </row>
    <row r="1253" spans="1:20" ht="33" thickTop="1" thickBot="1">
      <c r="A1253" s="116" t="s">
        <v>1483</v>
      </c>
      <c r="B1253" s="117" t="s">
        <v>1484</v>
      </c>
      <c r="C1253" s="118" t="s">
        <v>261</v>
      </c>
      <c r="D1253" s="119">
        <v>38.783999999999999</v>
      </c>
      <c r="E1253" s="177">
        <f t="shared" si="92"/>
        <v>38.783999999999999</v>
      </c>
      <c r="F1253" s="26"/>
      <c r="G1253" s="154"/>
      <c r="H1253" s="155">
        <f t="shared" si="90"/>
        <v>0</v>
      </c>
      <c r="I1253" s="156">
        <f t="shared" si="91"/>
        <v>0</v>
      </c>
      <c r="J1253" s="29"/>
      <c r="K1253" s="120" t="s">
        <v>12</v>
      </c>
      <c r="L1253" s="120" t="s">
        <v>1457</v>
      </c>
      <c r="M1253" s="120" t="s">
        <v>276</v>
      </c>
      <c r="N1253" s="120" t="s">
        <v>276</v>
      </c>
      <c r="O1253" s="120" t="s">
        <v>116</v>
      </c>
      <c r="P1253" s="120" t="s">
        <v>276</v>
      </c>
      <c r="Q1253" s="120" t="s">
        <v>276</v>
      </c>
      <c r="R1253" s="120" t="s">
        <v>276</v>
      </c>
      <c r="S1253" s="120">
        <v>1.08</v>
      </c>
      <c r="T1253" s="120" t="s">
        <v>276</v>
      </c>
    </row>
    <row r="1254" spans="1:20" ht="33" thickTop="1" thickBot="1">
      <c r="A1254" s="116" t="s">
        <v>1485</v>
      </c>
      <c r="B1254" s="117" t="s">
        <v>1486</v>
      </c>
      <c r="C1254" s="118" t="s">
        <v>261</v>
      </c>
      <c r="D1254" s="119">
        <v>46.02</v>
      </c>
      <c r="E1254" s="177">
        <f t="shared" si="92"/>
        <v>46.02</v>
      </c>
      <c r="F1254" s="26"/>
      <c r="G1254" s="154"/>
      <c r="H1254" s="155">
        <f t="shared" si="90"/>
        <v>0</v>
      </c>
      <c r="I1254" s="156">
        <f t="shared" si="91"/>
        <v>0</v>
      </c>
      <c r="J1254" s="29"/>
      <c r="K1254" s="120" t="s">
        <v>12</v>
      </c>
      <c r="L1254" s="120" t="s">
        <v>1457</v>
      </c>
      <c r="M1254" s="120" t="s">
        <v>276</v>
      </c>
      <c r="N1254" s="120" t="s">
        <v>276</v>
      </c>
      <c r="O1254" s="120" t="s">
        <v>116</v>
      </c>
      <c r="P1254" s="120" t="s">
        <v>276</v>
      </c>
      <c r="Q1254" s="120" t="s">
        <v>276</v>
      </c>
      <c r="R1254" s="120" t="s">
        <v>276</v>
      </c>
      <c r="S1254" s="120">
        <v>1.76</v>
      </c>
      <c r="T1254" s="120" t="s">
        <v>276</v>
      </c>
    </row>
    <row r="1255" spans="1:20" ht="33" thickTop="1" thickBot="1">
      <c r="A1255" s="116" t="s">
        <v>1487</v>
      </c>
      <c r="B1255" s="117" t="s">
        <v>1488</v>
      </c>
      <c r="C1255" s="118" t="s">
        <v>261</v>
      </c>
      <c r="D1255" s="119">
        <v>44.015999999999998</v>
      </c>
      <c r="E1255" s="177">
        <f t="shared" si="92"/>
        <v>44.015999999999998</v>
      </c>
      <c r="F1255" s="26"/>
      <c r="G1255" s="154"/>
      <c r="H1255" s="155">
        <f t="shared" si="90"/>
        <v>0</v>
      </c>
      <c r="I1255" s="156">
        <f t="shared" si="91"/>
        <v>0</v>
      </c>
      <c r="J1255" s="29"/>
      <c r="K1255" s="120" t="s">
        <v>12</v>
      </c>
      <c r="L1255" s="120" t="s">
        <v>1457</v>
      </c>
      <c r="M1255" s="120" t="s">
        <v>276</v>
      </c>
      <c r="N1255" s="120" t="s">
        <v>276</v>
      </c>
      <c r="O1255" s="120" t="s">
        <v>116</v>
      </c>
      <c r="P1255" s="120" t="s">
        <v>276</v>
      </c>
      <c r="Q1255" s="120" t="s">
        <v>276</v>
      </c>
      <c r="R1255" s="120" t="s">
        <v>276</v>
      </c>
      <c r="S1255" s="120">
        <v>1.5</v>
      </c>
      <c r="T1255" s="120" t="s">
        <v>276</v>
      </c>
    </row>
    <row r="1256" spans="1:20" ht="33" thickTop="1" thickBot="1">
      <c r="A1256" s="116" t="s">
        <v>1489</v>
      </c>
      <c r="B1256" s="117" t="s">
        <v>1490</v>
      </c>
      <c r="C1256" s="118" t="s">
        <v>261</v>
      </c>
      <c r="D1256" s="119">
        <v>54.288000000000004</v>
      </c>
      <c r="E1256" s="177">
        <f t="shared" si="92"/>
        <v>54.288000000000004</v>
      </c>
      <c r="F1256" s="26"/>
      <c r="G1256" s="154"/>
      <c r="H1256" s="155">
        <f t="shared" si="90"/>
        <v>0</v>
      </c>
      <c r="I1256" s="156">
        <f t="shared" si="91"/>
        <v>0</v>
      </c>
      <c r="J1256" s="29"/>
      <c r="K1256" s="120" t="s">
        <v>12</v>
      </c>
      <c r="L1256" s="120" t="s">
        <v>1457</v>
      </c>
      <c r="M1256" s="120" t="s">
        <v>276</v>
      </c>
      <c r="N1256" s="120" t="s">
        <v>276</v>
      </c>
      <c r="O1256" s="120" t="s">
        <v>116</v>
      </c>
      <c r="P1256" s="120" t="s">
        <v>276</v>
      </c>
      <c r="Q1256" s="120" t="s">
        <v>276</v>
      </c>
      <c r="R1256" s="120" t="s">
        <v>276</v>
      </c>
      <c r="S1256" s="120">
        <v>1.92</v>
      </c>
      <c r="T1256" s="120" t="s">
        <v>276</v>
      </c>
    </row>
    <row r="1257" spans="1:20" ht="33" thickTop="1" thickBot="1">
      <c r="A1257" s="116" t="s">
        <v>1491</v>
      </c>
      <c r="B1257" s="117" t="s">
        <v>1492</v>
      </c>
      <c r="C1257" s="118" t="s">
        <v>261</v>
      </c>
      <c r="D1257" s="119">
        <v>22.295999999999996</v>
      </c>
      <c r="E1257" s="177">
        <f t="shared" si="92"/>
        <v>22.295999999999996</v>
      </c>
      <c r="F1257" s="26"/>
      <c r="G1257" s="154"/>
      <c r="H1257" s="155">
        <f t="shared" si="90"/>
        <v>0</v>
      </c>
      <c r="I1257" s="156">
        <f t="shared" si="91"/>
        <v>0</v>
      </c>
      <c r="J1257" s="29"/>
      <c r="K1257" s="120" t="s">
        <v>12</v>
      </c>
      <c r="L1257" s="120" t="s">
        <v>1457</v>
      </c>
      <c r="M1257" s="120" t="s">
        <v>276</v>
      </c>
      <c r="N1257" s="120" t="s">
        <v>276</v>
      </c>
      <c r="O1257" s="120" t="s">
        <v>116</v>
      </c>
      <c r="P1257" s="120" t="s">
        <v>276</v>
      </c>
      <c r="Q1257" s="120" t="s">
        <v>276</v>
      </c>
      <c r="R1257" s="120" t="s">
        <v>276</v>
      </c>
      <c r="S1257" s="120">
        <v>0.31</v>
      </c>
      <c r="T1257" s="120" t="s">
        <v>276</v>
      </c>
    </row>
    <row r="1258" spans="1:20" ht="33" thickTop="1" thickBot="1">
      <c r="A1258" s="116" t="s">
        <v>1493</v>
      </c>
      <c r="B1258" s="117" t="s">
        <v>1494</v>
      </c>
      <c r="C1258" s="118" t="s">
        <v>261</v>
      </c>
      <c r="D1258" s="119">
        <v>22.2</v>
      </c>
      <c r="E1258" s="177">
        <f t="shared" si="92"/>
        <v>22.2</v>
      </c>
      <c r="F1258" s="26"/>
      <c r="G1258" s="154"/>
      <c r="H1258" s="155">
        <f t="shared" si="90"/>
        <v>0</v>
      </c>
      <c r="I1258" s="156">
        <f t="shared" si="91"/>
        <v>0</v>
      </c>
      <c r="J1258" s="29"/>
      <c r="K1258" s="120" t="s">
        <v>12</v>
      </c>
      <c r="L1258" s="120" t="s">
        <v>1457</v>
      </c>
      <c r="M1258" s="120" t="s">
        <v>276</v>
      </c>
      <c r="N1258" s="120" t="s">
        <v>276</v>
      </c>
      <c r="O1258" s="120" t="s">
        <v>116</v>
      </c>
      <c r="P1258" s="120" t="s">
        <v>276</v>
      </c>
      <c r="Q1258" s="120" t="s">
        <v>276</v>
      </c>
      <c r="R1258" s="120" t="s">
        <v>276</v>
      </c>
      <c r="S1258" s="120">
        <v>0.42</v>
      </c>
      <c r="T1258" s="120" t="s">
        <v>276</v>
      </c>
    </row>
    <row r="1259" spans="1:20" ht="33" thickTop="1" thickBot="1">
      <c r="A1259" s="116" t="s">
        <v>1495</v>
      </c>
      <c r="B1259" s="117" t="s">
        <v>1496</v>
      </c>
      <c r="C1259" s="118" t="s">
        <v>261</v>
      </c>
      <c r="D1259" s="119">
        <v>13.295999999999999</v>
      </c>
      <c r="E1259" s="177">
        <f t="shared" si="92"/>
        <v>13.295999999999999</v>
      </c>
      <c r="F1259" s="26"/>
      <c r="G1259" s="154"/>
      <c r="H1259" s="155">
        <f t="shared" si="90"/>
        <v>0</v>
      </c>
      <c r="I1259" s="156">
        <f t="shared" ref="I1259:I1265" si="93">IF(G1259*E1259&gt;0,G1259*E1259,0)*$E$4*1.01</f>
        <v>0</v>
      </c>
      <c r="J1259" s="29"/>
      <c r="K1259" s="120" t="s">
        <v>12</v>
      </c>
      <c r="L1259" s="120" t="s">
        <v>1457</v>
      </c>
      <c r="M1259" s="120" t="s">
        <v>276</v>
      </c>
      <c r="N1259" s="120" t="s">
        <v>276</v>
      </c>
      <c r="O1259" s="120" t="s">
        <v>116</v>
      </c>
      <c r="P1259" s="120" t="s">
        <v>276</v>
      </c>
      <c r="Q1259" s="120" t="s">
        <v>276</v>
      </c>
      <c r="R1259" s="120" t="s">
        <v>276</v>
      </c>
      <c r="S1259" s="120">
        <v>0.22</v>
      </c>
      <c r="T1259" s="120" t="s">
        <v>276</v>
      </c>
    </row>
    <row r="1260" spans="1:20" ht="33" thickTop="1" thickBot="1">
      <c r="A1260" s="116" t="s">
        <v>1497</v>
      </c>
      <c r="B1260" s="117" t="s">
        <v>1498</v>
      </c>
      <c r="C1260" s="118" t="s">
        <v>261</v>
      </c>
      <c r="D1260" s="119">
        <v>18</v>
      </c>
      <c r="E1260" s="177">
        <f t="shared" si="92"/>
        <v>18</v>
      </c>
      <c r="F1260" s="26"/>
      <c r="G1260" s="154"/>
      <c r="H1260" s="155">
        <f t="shared" si="90"/>
        <v>0</v>
      </c>
      <c r="I1260" s="156">
        <f t="shared" si="93"/>
        <v>0</v>
      </c>
      <c r="J1260" s="29"/>
      <c r="K1260" s="120" t="s">
        <v>12</v>
      </c>
      <c r="L1260" s="120" t="s">
        <v>1457</v>
      </c>
      <c r="M1260" s="120" t="s">
        <v>276</v>
      </c>
      <c r="N1260" s="120" t="s">
        <v>276</v>
      </c>
      <c r="O1260" s="120" t="s">
        <v>116</v>
      </c>
      <c r="P1260" s="120" t="s">
        <v>276</v>
      </c>
      <c r="Q1260" s="120" t="s">
        <v>276</v>
      </c>
      <c r="R1260" s="120" t="s">
        <v>276</v>
      </c>
      <c r="S1260" s="120">
        <v>0.32500000000000001</v>
      </c>
      <c r="T1260" s="120" t="s">
        <v>276</v>
      </c>
    </row>
    <row r="1261" spans="1:20" ht="33" thickTop="1" thickBot="1">
      <c r="A1261" s="116" t="s">
        <v>1499</v>
      </c>
      <c r="B1261" s="117" t="s">
        <v>1500</v>
      </c>
      <c r="C1261" s="118" t="s">
        <v>261</v>
      </c>
      <c r="D1261" s="119">
        <v>20.495999999999999</v>
      </c>
      <c r="E1261" s="177">
        <f t="shared" si="92"/>
        <v>20.495999999999999</v>
      </c>
      <c r="F1261" s="26"/>
      <c r="G1261" s="154"/>
      <c r="H1261" s="155">
        <f t="shared" si="90"/>
        <v>0</v>
      </c>
      <c r="I1261" s="156">
        <f t="shared" si="93"/>
        <v>0</v>
      </c>
      <c r="J1261" s="29"/>
      <c r="K1261" s="120" t="s">
        <v>12</v>
      </c>
      <c r="L1261" s="120" t="s">
        <v>1457</v>
      </c>
      <c r="M1261" s="120" t="s">
        <v>276</v>
      </c>
      <c r="N1261" s="120" t="s">
        <v>276</v>
      </c>
      <c r="O1261" s="120" t="s">
        <v>116</v>
      </c>
      <c r="P1261" s="120" t="s">
        <v>276</v>
      </c>
      <c r="Q1261" s="120" t="s">
        <v>276</v>
      </c>
      <c r="R1261" s="120" t="s">
        <v>276</v>
      </c>
      <c r="S1261" s="120">
        <v>0.81200000000000006</v>
      </c>
      <c r="T1261" s="120" t="s">
        <v>276</v>
      </c>
    </row>
    <row r="1262" spans="1:20" ht="48.75" thickTop="1" thickBot="1">
      <c r="A1262" s="116" t="s">
        <v>1501</v>
      </c>
      <c r="B1262" s="117" t="s">
        <v>1502</v>
      </c>
      <c r="C1262" s="118" t="s">
        <v>261</v>
      </c>
      <c r="D1262" s="119">
        <v>41.663999999999994</v>
      </c>
      <c r="E1262" s="177">
        <f t="shared" si="92"/>
        <v>41.663999999999994</v>
      </c>
      <c r="F1262" s="26"/>
      <c r="G1262" s="154"/>
      <c r="H1262" s="155">
        <f t="shared" si="90"/>
        <v>0</v>
      </c>
      <c r="I1262" s="156">
        <f t="shared" si="93"/>
        <v>0</v>
      </c>
      <c r="J1262" s="29"/>
      <c r="K1262" s="120" t="s">
        <v>12</v>
      </c>
      <c r="L1262" s="120" t="s">
        <v>1457</v>
      </c>
      <c r="M1262" s="120" t="s">
        <v>276</v>
      </c>
      <c r="N1262" s="120" t="s">
        <v>276</v>
      </c>
      <c r="O1262" s="120" t="s">
        <v>1503</v>
      </c>
      <c r="P1262" s="120" t="s">
        <v>276</v>
      </c>
      <c r="Q1262" s="120" t="s">
        <v>276</v>
      </c>
      <c r="R1262" s="120" t="s">
        <v>276</v>
      </c>
      <c r="S1262" s="120">
        <v>0.23799999999999999</v>
      </c>
      <c r="T1262" s="120" t="s">
        <v>276</v>
      </c>
    </row>
    <row r="1263" spans="1:20" ht="48.75" thickTop="1" thickBot="1">
      <c r="A1263" s="116" t="s">
        <v>1504</v>
      </c>
      <c r="B1263" s="117" t="s">
        <v>1505</v>
      </c>
      <c r="C1263" s="118" t="s">
        <v>261</v>
      </c>
      <c r="D1263" s="119">
        <v>23.327999999999999</v>
      </c>
      <c r="E1263" s="177">
        <f t="shared" si="92"/>
        <v>23.327999999999999</v>
      </c>
      <c r="F1263" s="26"/>
      <c r="G1263" s="154"/>
      <c r="H1263" s="155">
        <f t="shared" si="90"/>
        <v>0</v>
      </c>
      <c r="I1263" s="156">
        <f t="shared" si="93"/>
        <v>0</v>
      </c>
      <c r="J1263" s="29"/>
      <c r="K1263" s="120" t="s">
        <v>12</v>
      </c>
      <c r="L1263" s="120" t="s">
        <v>1457</v>
      </c>
      <c r="M1263" s="120" t="s">
        <v>276</v>
      </c>
      <c r="N1263" s="120" t="s">
        <v>276</v>
      </c>
      <c r="O1263" s="120" t="s">
        <v>1503</v>
      </c>
      <c r="P1263" s="120" t="s">
        <v>276</v>
      </c>
      <c r="Q1263" s="120" t="s">
        <v>276</v>
      </c>
      <c r="R1263" s="120" t="s">
        <v>276</v>
      </c>
      <c r="S1263" s="120">
        <v>0.36</v>
      </c>
      <c r="T1263" s="120" t="s">
        <v>276</v>
      </c>
    </row>
    <row r="1264" spans="1:20" ht="48.75" thickTop="1" thickBot="1">
      <c r="A1264" s="116" t="s">
        <v>1506</v>
      </c>
      <c r="B1264" s="117" t="s">
        <v>1507</v>
      </c>
      <c r="C1264" s="118" t="s">
        <v>261</v>
      </c>
      <c r="D1264" s="119">
        <v>59.663999999999994</v>
      </c>
      <c r="E1264" s="177">
        <f t="shared" si="92"/>
        <v>59.663999999999994</v>
      </c>
      <c r="F1264" s="26"/>
      <c r="G1264" s="154"/>
      <c r="H1264" s="155">
        <f t="shared" si="90"/>
        <v>0</v>
      </c>
      <c r="I1264" s="156">
        <f t="shared" si="93"/>
        <v>0</v>
      </c>
      <c r="J1264" s="29"/>
      <c r="K1264" s="120" t="s">
        <v>12</v>
      </c>
      <c r="L1264" s="120" t="s">
        <v>1457</v>
      </c>
      <c r="M1264" s="120" t="s">
        <v>276</v>
      </c>
      <c r="N1264" s="120" t="s">
        <v>276</v>
      </c>
      <c r="O1264" s="120" t="s">
        <v>1503</v>
      </c>
      <c r="P1264" s="120" t="s">
        <v>276</v>
      </c>
      <c r="Q1264" s="120" t="s">
        <v>276</v>
      </c>
      <c r="R1264" s="120" t="s">
        <v>276</v>
      </c>
      <c r="S1264" s="120">
        <v>0.6</v>
      </c>
      <c r="T1264" s="120" t="s">
        <v>276</v>
      </c>
    </row>
    <row r="1265" spans="1:20" ht="33" thickTop="1" thickBot="1">
      <c r="A1265" s="146" t="s">
        <v>1508</v>
      </c>
      <c r="B1265" s="147" t="s">
        <v>1509</v>
      </c>
      <c r="C1265" s="148" t="s">
        <v>261</v>
      </c>
      <c r="D1265" s="149">
        <v>12.731999999999999</v>
      </c>
      <c r="E1265" s="182">
        <f t="shared" si="92"/>
        <v>12.731999999999999</v>
      </c>
      <c r="F1265" s="26"/>
      <c r="G1265" s="154"/>
      <c r="H1265" s="155">
        <f t="shared" si="90"/>
        <v>0</v>
      </c>
      <c r="I1265" s="156">
        <f t="shared" si="93"/>
        <v>0</v>
      </c>
      <c r="J1265" s="29"/>
      <c r="K1265" s="153" t="s">
        <v>12</v>
      </c>
      <c r="L1265" s="153" t="s">
        <v>1457</v>
      </c>
      <c r="M1265" s="153" t="s">
        <v>276</v>
      </c>
      <c r="N1265" s="153" t="s">
        <v>276</v>
      </c>
      <c r="O1265" s="153" t="s">
        <v>455</v>
      </c>
      <c r="P1265" s="153" t="s">
        <v>276</v>
      </c>
      <c r="Q1265" s="153" t="s">
        <v>276</v>
      </c>
      <c r="R1265" s="153" t="s">
        <v>276</v>
      </c>
      <c r="S1265" s="153">
        <v>8.5000000000000006E-2</v>
      </c>
      <c r="T1265" s="153" t="s">
        <v>276</v>
      </c>
    </row>
    <row r="1266" spans="1:20" ht="21" thickTop="1" thickBot="1">
      <c r="A1266" s="74"/>
      <c r="B1266" s="75" t="s">
        <v>1510</v>
      </c>
      <c r="C1266" s="58"/>
      <c r="D1266" s="58"/>
      <c r="E1266" s="171"/>
      <c r="F1266" s="26"/>
      <c r="G1266" s="76"/>
      <c r="H1266" s="58"/>
      <c r="I1266" s="77"/>
      <c r="J1266" s="29"/>
      <c r="K1266" s="78"/>
      <c r="L1266" s="78"/>
      <c r="M1266" s="78" t="s">
        <v>276</v>
      </c>
      <c r="N1266" s="78" t="s">
        <v>276</v>
      </c>
      <c r="O1266" s="78"/>
      <c r="P1266" s="78"/>
      <c r="Q1266" s="78"/>
      <c r="R1266" s="78"/>
      <c r="S1266" s="78"/>
      <c r="T1266" s="78" t="s">
        <v>276</v>
      </c>
    </row>
    <row r="1267" spans="1:20" ht="31.5" customHeight="1" thickTop="1" thickBot="1">
      <c r="A1267" s="108" t="s">
        <v>1511</v>
      </c>
      <c r="B1267" s="109" t="s">
        <v>1512</v>
      </c>
      <c r="C1267" s="110" t="s">
        <v>261</v>
      </c>
      <c r="D1267" s="111">
        <v>82.44</v>
      </c>
      <c r="E1267" s="176">
        <f t="shared" ref="E1267:E1291" si="94">D1267-D1267*$E$5</f>
        <v>82.44</v>
      </c>
      <c r="F1267" s="26"/>
      <c r="G1267" s="112"/>
      <c r="H1267" s="113">
        <f t="shared" si="90"/>
        <v>0</v>
      </c>
      <c r="I1267" s="114">
        <f t="shared" ref="I1267:I1299" si="95">IF(G1267*E1267&gt;0,G1267*E1267,0)*$E$4*1.01</f>
        <v>0</v>
      </c>
      <c r="J1267" s="29"/>
      <c r="K1267" s="115" t="s">
        <v>12</v>
      </c>
      <c r="L1267" s="115" t="s">
        <v>1513</v>
      </c>
      <c r="M1267" s="115" t="s">
        <v>276</v>
      </c>
      <c r="N1267" s="115" t="s">
        <v>276</v>
      </c>
      <c r="O1267" s="115" t="s">
        <v>1514</v>
      </c>
      <c r="P1267" s="115" t="s">
        <v>276</v>
      </c>
      <c r="Q1267" s="115" t="s">
        <v>276</v>
      </c>
      <c r="R1267" s="115" t="s">
        <v>276</v>
      </c>
      <c r="S1267" s="115">
        <v>1.2709999999999999</v>
      </c>
      <c r="T1267" s="115" t="s">
        <v>276</v>
      </c>
    </row>
    <row r="1268" spans="1:20" ht="33" thickTop="1" thickBot="1">
      <c r="A1268" s="116" t="s">
        <v>1515</v>
      </c>
      <c r="B1268" s="117" t="s">
        <v>1516</v>
      </c>
      <c r="C1268" s="118" t="s">
        <v>261</v>
      </c>
      <c r="D1268" s="119">
        <v>88.2</v>
      </c>
      <c r="E1268" s="177">
        <f t="shared" si="94"/>
        <v>88.2</v>
      </c>
      <c r="F1268" s="26"/>
      <c r="G1268" s="143"/>
      <c r="H1268" s="144">
        <f t="shared" si="90"/>
        <v>0</v>
      </c>
      <c r="I1268" s="145">
        <f t="shared" si="95"/>
        <v>0</v>
      </c>
      <c r="J1268" s="29"/>
      <c r="K1268" s="120" t="s">
        <v>12</v>
      </c>
      <c r="L1268" s="120" t="s">
        <v>1513</v>
      </c>
      <c r="M1268" s="120" t="s">
        <v>276</v>
      </c>
      <c r="N1268" s="120" t="s">
        <v>276</v>
      </c>
      <c r="O1268" s="120" t="s">
        <v>1517</v>
      </c>
      <c r="P1268" s="120" t="s">
        <v>276</v>
      </c>
      <c r="Q1268" s="120" t="s">
        <v>276</v>
      </c>
      <c r="R1268" s="120" t="s">
        <v>276</v>
      </c>
      <c r="S1268" s="120">
        <v>1.2669999999999999</v>
      </c>
      <c r="T1268" s="120" t="s">
        <v>276</v>
      </c>
    </row>
    <row r="1269" spans="1:20" ht="33" thickTop="1" thickBot="1">
      <c r="A1269" s="116" t="s">
        <v>1518</v>
      </c>
      <c r="B1269" s="117" t="s">
        <v>1519</v>
      </c>
      <c r="C1269" s="118" t="s">
        <v>261</v>
      </c>
      <c r="D1269" s="119">
        <v>46.440000000000005</v>
      </c>
      <c r="E1269" s="177">
        <f t="shared" si="94"/>
        <v>46.440000000000005</v>
      </c>
      <c r="F1269" s="26"/>
      <c r="G1269" s="143"/>
      <c r="H1269" s="144">
        <f t="shared" si="90"/>
        <v>0</v>
      </c>
      <c r="I1269" s="145">
        <f t="shared" si="95"/>
        <v>0</v>
      </c>
      <c r="J1269" s="29"/>
      <c r="K1269" s="120" t="s">
        <v>12</v>
      </c>
      <c r="L1269" s="120" t="s">
        <v>1513</v>
      </c>
      <c r="M1269" s="120" t="s">
        <v>276</v>
      </c>
      <c r="N1269" s="120" t="s">
        <v>276</v>
      </c>
      <c r="O1269" s="120" t="s">
        <v>1514</v>
      </c>
      <c r="P1269" s="120" t="s">
        <v>276</v>
      </c>
      <c r="Q1269" s="120" t="s">
        <v>276</v>
      </c>
      <c r="R1269" s="120" t="s">
        <v>276</v>
      </c>
      <c r="S1269" s="120">
        <v>0.92700000000000005</v>
      </c>
      <c r="T1269" s="120" t="s">
        <v>276</v>
      </c>
    </row>
    <row r="1270" spans="1:20" ht="33" thickTop="1" thickBot="1">
      <c r="A1270" s="116" t="s">
        <v>1520</v>
      </c>
      <c r="B1270" s="117" t="s">
        <v>1521</v>
      </c>
      <c r="C1270" s="118" t="s">
        <v>261</v>
      </c>
      <c r="D1270" s="119">
        <v>47.16</v>
      </c>
      <c r="E1270" s="177">
        <f t="shared" si="94"/>
        <v>47.16</v>
      </c>
      <c r="F1270" s="26"/>
      <c r="G1270" s="143"/>
      <c r="H1270" s="144">
        <f t="shared" si="90"/>
        <v>0</v>
      </c>
      <c r="I1270" s="145">
        <f t="shared" si="95"/>
        <v>0</v>
      </c>
      <c r="J1270" s="29"/>
      <c r="K1270" s="120" t="s">
        <v>12</v>
      </c>
      <c r="L1270" s="120" t="s">
        <v>1513</v>
      </c>
      <c r="M1270" s="120" t="s">
        <v>276</v>
      </c>
      <c r="N1270" s="120" t="s">
        <v>276</v>
      </c>
      <c r="O1270" s="120" t="s">
        <v>1517</v>
      </c>
      <c r="P1270" s="120" t="s">
        <v>276</v>
      </c>
      <c r="Q1270" s="120" t="s">
        <v>276</v>
      </c>
      <c r="R1270" s="120" t="s">
        <v>276</v>
      </c>
      <c r="S1270" s="120">
        <v>0.92700000000000005</v>
      </c>
      <c r="T1270" s="120" t="s">
        <v>276</v>
      </c>
    </row>
    <row r="1271" spans="1:20" ht="33" thickTop="1" thickBot="1">
      <c r="A1271" s="116" t="s">
        <v>1522</v>
      </c>
      <c r="B1271" s="117" t="s">
        <v>1523</v>
      </c>
      <c r="C1271" s="118" t="s">
        <v>261</v>
      </c>
      <c r="D1271" s="119">
        <v>83.231999999999999</v>
      </c>
      <c r="E1271" s="177">
        <f t="shared" si="94"/>
        <v>83.231999999999999</v>
      </c>
      <c r="F1271" s="26"/>
      <c r="G1271" s="143"/>
      <c r="H1271" s="144">
        <f t="shared" si="90"/>
        <v>0</v>
      </c>
      <c r="I1271" s="145">
        <f t="shared" si="95"/>
        <v>0</v>
      </c>
      <c r="J1271" s="29"/>
      <c r="K1271" s="120" t="s">
        <v>12</v>
      </c>
      <c r="L1271" s="120" t="s">
        <v>1513</v>
      </c>
      <c r="M1271" s="120" t="s">
        <v>276</v>
      </c>
      <c r="N1271" s="120" t="s">
        <v>276</v>
      </c>
      <c r="O1271" s="120" t="s">
        <v>1514</v>
      </c>
      <c r="P1271" s="120" t="s">
        <v>276</v>
      </c>
      <c r="Q1271" s="120" t="s">
        <v>276</v>
      </c>
      <c r="R1271" s="120" t="s">
        <v>276</v>
      </c>
      <c r="S1271" s="120">
        <v>1.6519999999999999</v>
      </c>
      <c r="T1271" s="120" t="s">
        <v>276</v>
      </c>
    </row>
    <row r="1272" spans="1:20" ht="33" thickTop="1" thickBot="1">
      <c r="A1272" s="116" t="s">
        <v>1524</v>
      </c>
      <c r="B1272" s="117" t="s">
        <v>1525</v>
      </c>
      <c r="C1272" s="118" t="s">
        <v>261</v>
      </c>
      <c r="D1272" s="119">
        <v>85.32</v>
      </c>
      <c r="E1272" s="177">
        <f t="shared" si="94"/>
        <v>85.32</v>
      </c>
      <c r="F1272" s="26"/>
      <c r="G1272" s="143"/>
      <c r="H1272" s="144">
        <f t="shared" si="90"/>
        <v>0</v>
      </c>
      <c r="I1272" s="145">
        <f t="shared" si="95"/>
        <v>0</v>
      </c>
      <c r="J1272" s="29"/>
      <c r="K1272" s="120" t="s">
        <v>12</v>
      </c>
      <c r="L1272" s="120" t="s">
        <v>1513</v>
      </c>
      <c r="M1272" s="120" t="s">
        <v>276</v>
      </c>
      <c r="N1272" s="120" t="s">
        <v>276</v>
      </c>
      <c r="O1272" s="120" t="s">
        <v>1517</v>
      </c>
      <c r="P1272" s="120" t="s">
        <v>276</v>
      </c>
      <c r="Q1272" s="120" t="s">
        <v>276</v>
      </c>
      <c r="R1272" s="120" t="s">
        <v>276</v>
      </c>
      <c r="S1272" s="120">
        <v>1.6519999999999999</v>
      </c>
      <c r="T1272" s="120" t="s">
        <v>276</v>
      </c>
    </row>
    <row r="1273" spans="1:20" ht="33" thickTop="1" thickBot="1">
      <c r="A1273" s="116" t="s">
        <v>1526</v>
      </c>
      <c r="B1273" s="117" t="s">
        <v>1527</v>
      </c>
      <c r="C1273" s="118" t="s">
        <v>261</v>
      </c>
      <c r="D1273" s="119">
        <v>76.572000000000003</v>
      </c>
      <c r="E1273" s="177">
        <f t="shared" si="94"/>
        <v>76.572000000000003</v>
      </c>
      <c r="F1273" s="26"/>
      <c r="G1273" s="143"/>
      <c r="H1273" s="144">
        <f t="shared" si="90"/>
        <v>0</v>
      </c>
      <c r="I1273" s="145">
        <f t="shared" si="95"/>
        <v>0</v>
      </c>
      <c r="J1273" s="29"/>
      <c r="K1273" s="120" t="s">
        <v>12</v>
      </c>
      <c r="L1273" s="120" t="s">
        <v>1513</v>
      </c>
      <c r="M1273" s="120" t="s">
        <v>276</v>
      </c>
      <c r="N1273" s="120" t="s">
        <v>276</v>
      </c>
      <c r="O1273" s="120" t="s">
        <v>1514</v>
      </c>
      <c r="P1273" s="120" t="s">
        <v>276</v>
      </c>
      <c r="Q1273" s="120" t="s">
        <v>276</v>
      </c>
      <c r="R1273" s="120" t="s">
        <v>276</v>
      </c>
      <c r="S1273" s="120">
        <v>1.603</v>
      </c>
      <c r="T1273" s="120" t="s">
        <v>276</v>
      </c>
    </row>
    <row r="1274" spans="1:20" ht="33" thickTop="1" thickBot="1">
      <c r="A1274" s="116" t="s">
        <v>1528</v>
      </c>
      <c r="B1274" s="117" t="s">
        <v>1529</v>
      </c>
      <c r="C1274" s="118" t="s">
        <v>261</v>
      </c>
      <c r="D1274" s="119">
        <v>78.408000000000001</v>
      </c>
      <c r="E1274" s="177">
        <f t="shared" si="94"/>
        <v>78.408000000000001</v>
      </c>
      <c r="F1274" s="26"/>
      <c r="G1274" s="143"/>
      <c r="H1274" s="144">
        <f t="shared" si="90"/>
        <v>0</v>
      </c>
      <c r="I1274" s="145">
        <f t="shared" si="95"/>
        <v>0</v>
      </c>
      <c r="J1274" s="29"/>
      <c r="K1274" s="120" t="s">
        <v>12</v>
      </c>
      <c r="L1274" s="120" t="s">
        <v>1513</v>
      </c>
      <c r="M1274" s="120" t="s">
        <v>276</v>
      </c>
      <c r="N1274" s="120" t="s">
        <v>276</v>
      </c>
      <c r="O1274" s="120" t="s">
        <v>1517</v>
      </c>
      <c r="P1274" s="120" t="s">
        <v>276</v>
      </c>
      <c r="Q1274" s="120" t="s">
        <v>276</v>
      </c>
      <c r="R1274" s="120" t="s">
        <v>276</v>
      </c>
      <c r="S1274" s="120">
        <v>1.599</v>
      </c>
      <c r="T1274" s="120" t="s">
        <v>276</v>
      </c>
    </row>
    <row r="1275" spans="1:20" ht="33" thickTop="1" thickBot="1">
      <c r="A1275" s="116" t="s">
        <v>1530</v>
      </c>
      <c r="B1275" s="117" t="s">
        <v>1531</v>
      </c>
      <c r="C1275" s="118" t="s">
        <v>261</v>
      </c>
      <c r="D1275" s="119">
        <v>82.475999999999999</v>
      </c>
      <c r="E1275" s="177">
        <f t="shared" si="94"/>
        <v>82.475999999999999</v>
      </c>
      <c r="F1275" s="26"/>
      <c r="G1275" s="143"/>
      <c r="H1275" s="144">
        <f t="shared" si="90"/>
        <v>0</v>
      </c>
      <c r="I1275" s="145">
        <f t="shared" si="95"/>
        <v>0</v>
      </c>
      <c r="J1275" s="29"/>
      <c r="K1275" s="120" t="s">
        <v>12</v>
      </c>
      <c r="L1275" s="120" t="s">
        <v>1513</v>
      </c>
      <c r="M1275" s="120" t="s">
        <v>276</v>
      </c>
      <c r="N1275" s="120" t="s">
        <v>276</v>
      </c>
      <c r="O1275" s="120" t="s">
        <v>1514</v>
      </c>
      <c r="P1275" s="120" t="s">
        <v>276</v>
      </c>
      <c r="Q1275" s="120" t="s">
        <v>276</v>
      </c>
      <c r="R1275" s="120" t="s">
        <v>276</v>
      </c>
      <c r="S1275" s="120">
        <v>0.97099999999999997</v>
      </c>
      <c r="T1275" s="120" t="s">
        <v>276</v>
      </c>
    </row>
    <row r="1276" spans="1:20" ht="33" thickTop="1" thickBot="1">
      <c r="A1276" s="116" t="s">
        <v>1532</v>
      </c>
      <c r="B1276" s="117" t="s">
        <v>1533</v>
      </c>
      <c r="C1276" s="118" t="s">
        <v>261</v>
      </c>
      <c r="D1276" s="119">
        <v>83.16</v>
      </c>
      <c r="E1276" s="177">
        <f t="shared" si="94"/>
        <v>83.16</v>
      </c>
      <c r="F1276" s="26"/>
      <c r="G1276" s="143"/>
      <c r="H1276" s="144">
        <f t="shared" si="90"/>
        <v>0</v>
      </c>
      <c r="I1276" s="145">
        <f t="shared" si="95"/>
        <v>0</v>
      </c>
      <c r="J1276" s="29"/>
      <c r="K1276" s="120" t="s">
        <v>12</v>
      </c>
      <c r="L1276" s="120" t="s">
        <v>1513</v>
      </c>
      <c r="M1276" s="120" t="s">
        <v>276</v>
      </c>
      <c r="N1276" s="120" t="s">
        <v>276</v>
      </c>
      <c r="O1276" s="120" t="s">
        <v>1517</v>
      </c>
      <c r="P1276" s="120" t="s">
        <v>276</v>
      </c>
      <c r="Q1276" s="120" t="s">
        <v>276</v>
      </c>
      <c r="R1276" s="120" t="s">
        <v>276</v>
      </c>
      <c r="S1276" s="120">
        <v>0.97099999999999997</v>
      </c>
      <c r="T1276" s="120" t="s">
        <v>276</v>
      </c>
    </row>
    <row r="1277" spans="1:20" ht="33" thickTop="1" thickBot="1">
      <c r="A1277" s="116" t="s">
        <v>1534</v>
      </c>
      <c r="B1277" s="117" t="s">
        <v>1535</v>
      </c>
      <c r="C1277" s="118" t="s">
        <v>261</v>
      </c>
      <c r="D1277" s="119">
        <v>167.65200000000002</v>
      </c>
      <c r="E1277" s="177">
        <f t="shared" si="94"/>
        <v>167.65200000000002</v>
      </c>
      <c r="F1277" s="26"/>
      <c r="G1277" s="143"/>
      <c r="H1277" s="144">
        <f t="shared" si="90"/>
        <v>0</v>
      </c>
      <c r="I1277" s="145">
        <f t="shared" si="95"/>
        <v>0</v>
      </c>
      <c r="J1277" s="29"/>
      <c r="K1277" s="120" t="s">
        <v>12</v>
      </c>
      <c r="L1277" s="120" t="s">
        <v>1513</v>
      </c>
      <c r="M1277" s="120" t="s">
        <v>276</v>
      </c>
      <c r="N1277" s="120" t="s">
        <v>276</v>
      </c>
      <c r="O1277" s="120" t="s">
        <v>1514</v>
      </c>
      <c r="P1277" s="120" t="s">
        <v>276</v>
      </c>
      <c r="Q1277" s="120" t="s">
        <v>276</v>
      </c>
      <c r="R1277" s="120" t="s">
        <v>276</v>
      </c>
      <c r="S1277" s="120">
        <v>1.569</v>
      </c>
      <c r="T1277" s="120" t="s">
        <v>276</v>
      </c>
    </row>
    <row r="1278" spans="1:20" ht="33" thickTop="1" thickBot="1">
      <c r="A1278" s="116" t="s">
        <v>1536</v>
      </c>
      <c r="B1278" s="117" t="s">
        <v>1537</v>
      </c>
      <c r="C1278" s="118" t="s">
        <v>261</v>
      </c>
      <c r="D1278" s="119">
        <v>170.49600000000001</v>
      </c>
      <c r="E1278" s="177">
        <f t="shared" si="94"/>
        <v>170.49600000000001</v>
      </c>
      <c r="F1278" s="26"/>
      <c r="G1278" s="143"/>
      <c r="H1278" s="144">
        <f t="shared" si="90"/>
        <v>0</v>
      </c>
      <c r="I1278" s="145">
        <f t="shared" si="95"/>
        <v>0</v>
      </c>
      <c r="J1278" s="29"/>
      <c r="K1278" s="120" t="s">
        <v>12</v>
      </c>
      <c r="L1278" s="120" t="s">
        <v>1513</v>
      </c>
      <c r="M1278" s="120" t="s">
        <v>276</v>
      </c>
      <c r="N1278" s="120" t="s">
        <v>276</v>
      </c>
      <c r="O1278" s="120" t="s">
        <v>1517</v>
      </c>
      <c r="P1278" s="120" t="s">
        <v>276</v>
      </c>
      <c r="Q1278" s="120" t="s">
        <v>276</v>
      </c>
      <c r="R1278" s="120" t="s">
        <v>276</v>
      </c>
      <c r="S1278" s="120">
        <v>1.569</v>
      </c>
      <c r="T1278" s="120" t="s">
        <v>276</v>
      </c>
    </row>
    <row r="1279" spans="1:20" ht="33" thickTop="1" thickBot="1">
      <c r="A1279" s="116" t="s">
        <v>1538</v>
      </c>
      <c r="B1279" s="117" t="s">
        <v>1539</v>
      </c>
      <c r="C1279" s="118" t="s">
        <v>261</v>
      </c>
      <c r="D1279" s="119">
        <v>45.072000000000003</v>
      </c>
      <c r="E1279" s="177">
        <f t="shared" si="94"/>
        <v>45.072000000000003</v>
      </c>
      <c r="F1279" s="26"/>
      <c r="G1279" s="143"/>
      <c r="H1279" s="144">
        <f t="shared" si="90"/>
        <v>0</v>
      </c>
      <c r="I1279" s="145">
        <f t="shared" si="95"/>
        <v>0</v>
      </c>
      <c r="J1279" s="29"/>
      <c r="K1279" s="120" t="s">
        <v>12</v>
      </c>
      <c r="L1279" s="120" t="s">
        <v>1513</v>
      </c>
      <c r="M1279" s="120" t="s">
        <v>276</v>
      </c>
      <c r="N1279" s="120" t="s">
        <v>276</v>
      </c>
      <c r="O1279" s="120" t="s">
        <v>1514</v>
      </c>
      <c r="P1279" s="120" t="s">
        <v>276</v>
      </c>
      <c r="Q1279" s="120" t="s">
        <v>276</v>
      </c>
      <c r="R1279" s="120" t="s">
        <v>276</v>
      </c>
      <c r="S1279" s="120">
        <v>0.68</v>
      </c>
      <c r="T1279" s="120" t="s">
        <v>276</v>
      </c>
    </row>
    <row r="1280" spans="1:20" ht="33" thickTop="1" thickBot="1">
      <c r="A1280" s="116" t="s">
        <v>1540</v>
      </c>
      <c r="B1280" s="117" t="s">
        <v>1541</v>
      </c>
      <c r="C1280" s="118" t="s">
        <v>261</v>
      </c>
      <c r="D1280" s="119">
        <v>46.043999999999997</v>
      </c>
      <c r="E1280" s="177">
        <f t="shared" si="94"/>
        <v>46.043999999999997</v>
      </c>
      <c r="F1280" s="26"/>
      <c r="G1280" s="143"/>
      <c r="H1280" s="144">
        <f t="shared" si="90"/>
        <v>0</v>
      </c>
      <c r="I1280" s="145">
        <f t="shared" si="95"/>
        <v>0</v>
      </c>
      <c r="J1280" s="29"/>
      <c r="K1280" s="120" t="s">
        <v>12</v>
      </c>
      <c r="L1280" s="120" t="s">
        <v>1513</v>
      </c>
      <c r="M1280" s="120" t="s">
        <v>276</v>
      </c>
      <c r="N1280" s="120" t="s">
        <v>276</v>
      </c>
      <c r="O1280" s="120" t="s">
        <v>1517</v>
      </c>
      <c r="P1280" s="120" t="s">
        <v>276</v>
      </c>
      <c r="Q1280" s="120" t="s">
        <v>276</v>
      </c>
      <c r="R1280" s="120" t="s">
        <v>276</v>
      </c>
      <c r="S1280" s="120">
        <v>0.68</v>
      </c>
      <c r="T1280" s="120" t="s">
        <v>276</v>
      </c>
    </row>
    <row r="1281" spans="1:20" ht="33" thickTop="1" thickBot="1">
      <c r="A1281" s="116" t="s">
        <v>1542</v>
      </c>
      <c r="B1281" s="117" t="s">
        <v>1543</v>
      </c>
      <c r="C1281" s="118" t="s">
        <v>261</v>
      </c>
      <c r="D1281" s="119">
        <v>112.464</v>
      </c>
      <c r="E1281" s="177">
        <f t="shared" si="94"/>
        <v>112.464</v>
      </c>
      <c r="F1281" s="26"/>
      <c r="G1281" s="143"/>
      <c r="H1281" s="144">
        <f t="shared" si="90"/>
        <v>0</v>
      </c>
      <c r="I1281" s="145">
        <f t="shared" si="95"/>
        <v>0</v>
      </c>
      <c r="J1281" s="29"/>
      <c r="K1281" s="120" t="s">
        <v>12</v>
      </c>
      <c r="L1281" s="120" t="s">
        <v>1513</v>
      </c>
      <c r="M1281" s="120" t="s">
        <v>276</v>
      </c>
      <c r="N1281" s="120" t="s">
        <v>276</v>
      </c>
      <c r="O1281" s="120" t="s">
        <v>1514</v>
      </c>
      <c r="P1281" s="120" t="s">
        <v>276</v>
      </c>
      <c r="Q1281" s="120" t="s">
        <v>276</v>
      </c>
      <c r="R1281" s="120" t="s">
        <v>276</v>
      </c>
      <c r="S1281" s="120">
        <v>0.44600000000000001</v>
      </c>
      <c r="T1281" s="120" t="s">
        <v>276</v>
      </c>
    </row>
    <row r="1282" spans="1:20" ht="33" thickTop="1" thickBot="1">
      <c r="A1282" s="116" t="s">
        <v>1544</v>
      </c>
      <c r="B1282" s="117" t="s">
        <v>1545</v>
      </c>
      <c r="C1282" s="118" t="s">
        <v>261</v>
      </c>
      <c r="D1282" s="119">
        <v>114.91200000000001</v>
      </c>
      <c r="E1282" s="177">
        <f t="shared" si="94"/>
        <v>114.91200000000001</v>
      </c>
      <c r="F1282" s="26"/>
      <c r="G1282" s="143"/>
      <c r="H1282" s="144">
        <f t="shared" si="90"/>
        <v>0</v>
      </c>
      <c r="I1282" s="145">
        <f t="shared" si="95"/>
        <v>0</v>
      </c>
      <c r="J1282" s="29"/>
      <c r="K1282" s="120" t="s">
        <v>12</v>
      </c>
      <c r="L1282" s="120" t="s">
        <v>1513</v>
      </c>
      <c r="M1282" s="120" t="s">
        <v>276</v>
      </c>
      <c r="N1282" s="120" t="s">
        <v>276</v>
      </c>
      <c r="O1282" s="120" t="s">
        <v>1517</v>
      </c>
      <c r="P1282" s="120" t="s">
        <v>276</v>
      </c>
      <c r="Q1282" s="120" t="s">
        <v>276</v>
      </c>
      <c r="R1282" s="120" t="s">
        <v>276</v>
      </c>
      <c r="S1282" s="120">
        <v>0.44600000000000001</v>
      </c>
      <c r="T1282" s="120" t="s">
        <v>276</v>
      </c>
    </row>
    <row r="1283" spans="1:20" ht="48.75" thickTop="1" thickBot="1">
      <c r="A1283" s="116" t="s">
        <v>1546</v>
      </c>
      <c r="B1283" s="117" t="s">
        <v>1547</v>
      </c>
      <c r="C1283" s="118" t="s">
        <v>261</v>
      </c>
      <c r="D1283" s="119">
        <v>155.84399999999999</v>
      </c>
      <c r="E1283" s="177">
        <f t="shared" si="94"/>
        <v>155.84399999999999</v>
      </c>
      <c r="F1283" s="26"/>
      <c r="G1283" s="143"/>
      <c r="H1283" s="144">
        <f t="shared" si="90"/>
        <v>0</v>
      </c>
      <c r="I1283" s="145">
        <f t="shared" si="95"/>
        <v>0</v>
      </c>
      <c r="J1283" s="29"/>
      <c r="K1283" s="120" t="s">
        <v>12</v>
      </c>
      <c r="L1283" s="120" t="s">
        <v>1513</v>
      </c>
      <c r="M1283" s="120" t="s">
        <v>276</v>
      </c>
      <c r="N1283" s="120" t="s">
        <v>276</v>
      </c>
      <c r="O1283" s="120" t="s">
        <v>1514</v>
      </c>
      <c r="P1283" s="120" t="s">
        <v>276</v>
      </c>
      <c r="Q1283" s="120" t="s">
        <v>276</v>
      </c>
      <c r="R1283" s="120" t="s">
        <v>276</v>
      </c>
      <c r="S1283" s="120">
        <v>2.2949999999999999</v>
      </c>
      <c r="T1283" s="120" t="s">
        <v>276</v>
      </c>
    </row>
    <row r="1284" spans="1:20" ht="40.9" customHeight="1" thickTop="1" thickBot="1">
      <c r="A1284" s="116" t="s">
        <v>1548</v>
      </c>
      <c r="B1284" s="117" t="s">
        <v>1549</v>
      </c>
      <c r="C1284" s="118" t="s">
        <v>261</v>
      </c>
      <c r="D1284" s="119">
        <v>161.208</v>
      </c>
      <c r="E1284" s="177">
        <f t="shared" si="94"/>
        <v>161.208</v>
      </c>
      <c r="F1284" s="26"/>
      <c r="G1284" s="143"/>
      <c r="H1284" s="144">
        <f t="shared" si="90"/>
        <v>0</v>
      </c>
      <c r="I1284" s="145">
        <f t="shared" si="95"/>
        <v>0</v>
      </c>
      <c r="J1284" s="29"/>
      <c r="K1284" s="120" t="s">
        <v>12</v>
      </c>
      <c r="L1284" s="120" t="s">
        <v>1513</v>
      </c>
      <c r="M1284" s="120" t="s">
        <v>276</v>
      </c>
      <c r="N1284" s="120" t="s">
        <v>276</v>
      </c>
      <c r="O1284" s="120" t="s">
        <v>1517</v>
      </c>
      <c r="P1284" s="120" t="s">
        <v>276</v>
      </c>
      <c r="Q1284" s="120" t="s">
        <v>276</v>
      </c>
      <c r="R1284" s="120" t="s">
        <v>276</v>
      </c>
      <c r="S1284" s="120">
        <v>2.2949999999999999</v>
      </c>
      <c r="T1284" s="120" t="s">
        <v>276</v>
      </c>
    </row>
    <row r="1285" spans="1:20" ht="22.9" customHeight="1" thickTop="1" thickBot="1">
      <c r="A1285" s="116" t="s">
        <v>1550</v>
      </c>
      <c r="B1285" s="117" t="s">
        <v>1551</v>
      </c>
      <c r="C1285" s="118" t="s">
        <v>261</v>
      </c>
      <c r="D1285" s="119">
        <v>0.432</v>
      </c>
      <c r="E1285" s="177">
        <f t="shared" si="94"/>
        <v>0.432</v>
      </c>
      <c r="F1285" s="26"/>
      <c r="G1285" s="143"/>
      <c r="H1285" s="144">
        <f t="shared" si="90"/>
        <v>0</v>
      </c>
      <c r="I1285" s="145">
        <f t="shared" si="95"/>
        <v>0</v>
      </c>
      <c r="J1285" s="29"/>
      <c r="K1285" s="120" t="s">
        <v>12</v>
      </c>
      <c r="L1285" s="120" t="s">
        <v>1513</v>
      </c>
      <c r="M1285" s="120" t="s">
        <v>276</v>
      </c>
      <c r="N1285" s="120" t="s">
        <v>276</v>
      </c>
      <c r="O1285" s="120" t="s">
        <v>1552</v>
      </c>
      <c r="P1285" s="120" t="s">
        <v>276</v>
      </c>
      <c r="Q1285" s="120" t="s">
        <v>276</v>
      </c>
      <c r="R1285" s="120" t="s">
        <v>276</v>
      </c>
      <c r="S1285" s="120">
        <v>3.0000000000000001E-3</v>
      </c>
      <c r="T1285" s="120" t="s">
        <v>276</v>
      </c>
    </row>
    <row r="1286" spans="1:20" ht="33" thickTop="1" thickBot="1">
      <c r="A1286" s="116" t="s">
        <v>1553</v>
      </c>
      <c r="B1286" s="117" t="s">
        <v>1554</v>
      </c>
      <c r="C1286" s="118" t="s">
        <v>261</v>
      </c>
      <c r="D1286" s="119">
        <v>10.26</v>
      </c>
      <c r="E1286" s="177">
        <f t="shared" si="94"/>
        <v>10.26</v>
      </c>
      <c r="F1286" s="26"/>
      <c r="G1286" s="143"/>
      <c r="H1286" s="144">
        <f t="shared" si="90"/>
        <v>0</v>
      </c>
      <c r="I1286" s="145">
        <f t="shared" si="95"/>
        <v>0</v>
      </c>
      <c r="J1286" s="29"/>
      <c r="K1286" s="120" t="s">
        <v>12</v>
      </c>
      <c r="L1286" s="120" t="s">
        <v>1513</v>
      </c>
      <c r="M1286" s="120" t="s">
        <v>276</v>
      </c>
      <c r="N1286" s="120" t="s">
        <v>276</v>
      </c>
      <c r="O1286" s="120" t="s">
        <v>1514</v>
      </c>
      <c r="P1286" s="120" t="s">
        <v>276</v>
      </c>
      <c r="Q1286" s="120" t="s">
        <v>276</v>
      </c>
      <c r="R1286" s="120" t="s">
        <v>276</v>
      </c>
      <c r="S1286" s="120">
        <v>8.6999999999999994E-2</v>
      </c>
      <c r="T1286" s="120" t="s">
        <v>276</v>
      </c>
    </row>
    <row r="1287" spans="1:20" ht="33" thickTop="1" thickBot="1">
      <c r="A1287" s="116" t="s">
        <v>1555</v>
      </c>
      <c r="B1287" s="117" t="s">
        <v>1556</v>
      </c>
      <c r="C1287" s="118" t="s">
        <v>261</v>
      </c>
      <c r="D1287" s="119">
        <v>11.196</v>
      </c>
      <c r="E1287" s="177">
        <f t="shared" si="94"/>
        <v>11.196</v>
      </c>
      <c r="F1287" s="26"/>
      <c r="G1287" s="143"/>
      <c r="H1287" s="144">
        <f t="shared" si="90"/>
        <v>0</v>
      </c>
      <c r="I1287" s="145">
        <f t="shared" si="95"/>
        <v>0</v>
      </c>
      <c r="J1287" s="29"/>
      <c r="K1287" s="120" t="s">
        <v>12</v>
      </c>
      <c r="L1287" s="120" t="s">
        <v>1513</v>
      </c>
      <c r="M1287" s="120" t="s">
        <v>276</v>
      </c>
      <c r="N1287" s="120" t="s">
        <v>276</v>
      </c>
      <c r="O1287" s="120" t="s">
        <v>1517</v>
      </c>
      <c r="P1287" s="120" t="s">
        <v>276</v>
      </c>
      <c r="Q1287" s="120" t="s">
        <v>276</v>
      </c>
      <c r="R1287" s="120" t="s">
        <v>276</v>
      </c>
      <c r="S1287" s="120">
        <v>8.6999999999999994E-2</v>
      </c>
      <c r="T1287" s="120" t="s">
        <v>276</v>
      </c>
    </row>
    <row r="1288" spans="1:20" ht="48.75" thickTop="1" thickBot="1">
      <c r="A1288" s="116" t="s">
        <v>1557</v>
      </c>
      <c r="B1288" s="117" t="s">
        <v>1558</v>
      </c>
      <c r="C1288" s="118" t="s">
        <v>37</v>
      </c>
      <c r="D1288" s="119">
        <v>52.847999999999999</v>
      </c>
      <c r="E1288" s="177">
        <f t="shared" si="94"/>
        <v>52.847999999999999</v>
      </c>
      <c r="F1288" s="26"/>
      <c r="G1288" s="143"/>
      <c r="H1288" s="144">
        <f t="shared" si="90"/>
        <v>0</v>
      </c>
      <c r="I1288" s="145">
        <f t="shared" si="95"/>
        <v>0</v>
      </c>
      <c r="J1288" s="29"/>
      <c r="K1288" s="120" t="s">
        <v>12</v>
      </c>
      <c r="L1288" s="120" t="s">
        <v>1513</v>
      </c>
      <c r="M1288" s="120" t="s">
        <v>276</v>
      </c>
      <c r="N1288" s="120" t="s">
        <v>276</v>
      </c>
      <c r="O1288" s="120" t="s">
        <v>1514</v>
      </c>
      <c r="P1288" s="120" t="s">
        <v>276</v>
      </c>
      <c r="Q1288" s="120" t="s">
        <v>276</v>
      </c>
      <c r="R1288" s="120" t="s">
        <v>276</v>
      </c>
      <c r="S1288" s="120">
        <v>0.61</v>
      </c>
      <c r="T1288" s="120" t="s">
        <v>276</v>
      </c>
    </row>
    <row r="1289" spans="1:20" ht="48.75" thickTop="1" thickBot="1">
      <c r="A1289" s="116" t="s">
        <v>1559</v>
      </c>
      <c r="B1289" s="117" t="s">
        <v>1560</v>
      </c>
      <c r="C1289" s="118" t="s">
        <v>37</v>
      </c>
      <c r="D1289" s="119">
        <v>56.015999999999998</v>
      </c>
      <c r="E1289" s="177">
        <f t="shared" si="94"/>
        <v>56.015999999999998</v>
      </c>
      <c r="F1289" s="26"/>
      <c r="G1289" s="143"/>
      <c r="H1289" s="144">
        <f t="shared" si="90"/>
        <v>0</v>
      </c>
      <c r="I1289" s="145">
        <f t="shared" si="95"/>
        <v>0</v>
      </c>
      <c r="J1289" s="29"/>
      <c r="K1289" s="120" t="s">
        <v>12</v>
      </c>
      <c r="L1289" s="120" t="s">
        <v>1513</v>
      </c>
      <c r="M1289" s="120" t="s">
        <v>276</v>
      </c>
      <c r="N1289" s="120" t="s">
        <v>276</v>
      </c>
      <c r="O1289" s="120" t="s">
        <v>1517</v>
      </c>
      <c r="P1289" s="120" t="s">
        <v>276</v>
      </c>
      <c r="Q1289" s="120" t="s">
        <v>276</v>
      </c>
      <c r="R1289" s="120" t="s">
        <v>276</v>
      </c>
      <c r="S1289" s="120">
        <v>0.61</v>
      </c>
      <c r="T1289" s="120" t="s">
        <v>276</v>
      </c>
    </row>
    <row r="1290" spans="1:20" ht="48.75" thickTop="1" thickBot="1">
      <c r="A1290" s="116" t="s">
        <v>1561</v>
      </c>
      <c r="B1290" s="117" t="s">
        <v>1562</v>
      </c>
      <c r="C1290" s="118" t="s">
        <v>37</v>
      </c>
      <c r="D1290" s="119">
        <v>63.431999999999995</v>
      </c>
      <c r="E1290" s="177">
        <f t="shared" si="94"/>
        <v>63.431999999999995</v>
      </c>
      <c r="F1290" s="26"/>
      <c r="G1290" s="143"/>
      <c r="H1290" s="144">
        <f t="shared" si="90"/>
        <v>0</v>
      </c>
      <c r="I1290" s="145">
        <f t="shared" si="95"/>
        <v>0</v>
      </c>
      <c r="J1290" s="29"/>
      <c r="K1290" s="120" t="s">
        <v>12</v>
      </c>
      <c r="L1290" s="120" t="s">
        <v>1513</v>
      </c>
      <c r="M1290" s="120" t="s">
        <v>276</v>
      </c>
      <c r="N1290" s="120" t="s">
        <v>276</v>
      </c>
      <c r="O1290" s="120" t="s">
        <v>1514</v>
      </c>
      <c r="P1290" s="120" t="s">
        <v>276</v>
      </c>
      <c r="Q1290" s="120" t="s">
        <v>276</v>
      </c>
      <c r="R1290" s="120" t="s">
        <v>276</v>
      </c>
      <c r="S1290" s="120">
        <v>0.92400000000000004</v>
      </c>
      <c r="T1290" s="120" t="s">
        <v>276</v>
      </c>
    </row>
    <row r="1291" spans="1:20" ht="48.75" thickTop="1" thickBot="1">
      <c r="A1291" s="146" t="s">
        <v>1563</v>
      </c>
      <c r="B1291" s="147" t="s">
        <v>1564</v>
      </c>
      <c r="C1291" s="148" t="s">
        <v>37</v>
      </c>
      <c r="D1291" s="149">
        <v>65.664000000000001</v>
      </c>
      <c r="E1291" s="182">
        <f t="shared" si="94"/>
        <v>65.664000000000001</v>
      </c>
      <c r="F1291" s="26"/>
      <c r="G1291" s="154"/>
      <c r="H1291" s="155">
        <f t="shared" si="90"/>
        <v>0</v>
      </c>
      <c r="I1291" s="156">
        <f t="shared" si="95"/>
        <v>0</v>
      </c>
      <c r="J1291" s="29"/>
      <c r="K1291" s="153" t="s">
        <v>12</v>
      </c>
      <c r="L1291" s="153" t="s">
        <v>1513</v>
      </c>
      <c r="M1291" s="153" t="s">
        <v>276</v>
      </c>
      <c r="N1291" s="153" t="s">
        <v>276</v>
      </c>
      <c r="O1291" s="153" t="s">
        <v>1517</v>
      </c>
      <c r="P1291" s="153" t="s">
        <v>276</v>
      </c>
      <c r="Q1291" s="153" t="s">
        <v>276</v>
      </c>
      <c r="R1291" s="153" t="s">
        <v>276</v>
      </c>
      <c r="S1291" s="153">
        <v>0.92400000000000004</v>
      </c>
      <c r="T1291" s="153" t="s">
        <v>276</v>
      </c>
    </row>
    <row r="1292" spans="1:20" ht="21" thickTop="1" thickBot="1">
      <c r="A1292" s="74"/>
      <c r="B1292" s="75" t="s">
        <v>1565</v>
      </c>
      <c r="C1292" s="58"/>
      <c r="D1292" s="58"/>
      <c r="E1292" s="171"/>
      <c r="F1292" s="26"/>
      <c r="G1292" s="76"/>
      <c r="H1292" s="58"/>
      <c r="I1292" s="77"/>
      <c r="J1292" s="29"/>
      <c r="K1292" s="78"/>
      <c r="L1292" s="78"/>
      <c r="M1292" s="78" t="s">
        <v>276</v>
      </c>
      <c r="N1292" s="78" t="s">
        <v>276</v>
      </c>
      <c r="O1292" s="78"/>
      <c r="P1292" s="78"/>
      <c r="Q1292" s="78"/>
      <c r="R1292" s="78"/>
      <c r="S1292" s="78"/>
      <c r="T1292" s="78" t="s">
        <v>276</v>
      </c>
    </row>
    <row r="1293" spans="1:20" ht="32.450000000000003" customHeight="1" thickTop="1" thickBot="1">
      <c r="A1293" s="109" t="s">
        <v>1566</v>
      </c>
      <c r="B1293" s="109" t="s">
        <v>1567</v>
      </c>
      <c r="C1293" s="110" t="s">
        <v>261</v>
      </c>
      <c r="D1293" s="111">
        <v>64.896000000000001</v>
      </c>
      <c r="E1293" s="176">
        <f t="shared" ref="E1293:E1299" si="96">D1293-D1293*$E$5</f>
        <v>64.896000000000001</v>
      </c>
      <c r="F1293" s="26"/>
      <c r="G1293" s="112"/>
      <c r="H1293" s="113">
        <f t="shared" ref="H1293:H1299" si="97">IF(G1293*E1293&gt;0,G1293*E1293,0)</f>
        <v>0</v>
      </c>
      <c r="I1293" s="114">
        <f t="shared" si="95"/>
        <v>0</v>
      </c>
      <c r="J1293" s="29"/>
      <c r="K1293" s="115" t="s">
        <v>1568</v>
      </c>
      <c r="L1293" s="115" t="s">
        <v>1569</v>
      </c>
      <c r="M1293" s="115" t="s">
        <v>276</v>
      </c>
      <c r="N1293" s="115" t="s">
        <v>276</v>
      </c>
      <c r="O1293" s="115" t="s">
        <v>298</v>
      </c>
      <c r="P1293" s="115" t="s">
        <v>276</v>
      </c>
      <c r="Q1293" s="115" t="s">
        <v>276</v>
      </c>
      <c r="R1293" s="115" t="s">
        <v>276</v>
      </c>
      <c r="S1293" s="115">
        <v>2.33</v>
      </c>
      <c r="T1293" s="115" t="s">
        <v>276</v>
      </c>
    </row>
    <row r="1294" spans="1:20" ht="32.450000000000003" customHeight="1" thickTop="1" thickBot="1">
      <c r="A1294" s="117" t="s">
        <v>1570</v>
      </c>
      <c r="B1294" s="117" t="s">
        <v>1571</v>
      </c>
      <c r="C1294" s="118" t="s">
        <v>261</v>
      </c>
      <c r="D1294" s="119">
        <v>76.391999999999996</v>
      </c>
      <c r="E1294" s="177">
        <f t="shared" si="96"/>
        <v>76.391999999999996</v>
      </c>
      <c r="F1294" s="26"/>
      <c r="G1294" s="143"/>
      <c r="H1294" s="144">
        <f t="shared" si="97"/>
        <v>0</v>
      </c>
      <c r="I1294" s="145">
        <f t="shared" si="95"/>
        <v>0</v>
      </c>
      <c r="J1294" s="29"/>
      <c r="K1294" s="120" t="s">
        <v>1568</v>
      </c>
      <c r="L1294" s="120" t="s">
        <v>1569</v>
      </c>
      <c r="M1294" s="120" t="s">
        <v>276</v>
      </c>
      <c r="N1294" s="120" t="s">
        <v>276</v>
      </c>
      <c r="O1294" s="120" t="s">
        <v>298</v>
      </c>
      <c r="P1294" s="120" t="s">
        <v>276</v>
      </c>
      <c r="Q1294" s="120" t="s">
        <v>276</v>
      </c>
      <c r="R1294" s="120" t="s">
        <v>276</v>
      </c>
      <c r="S1294" s="120">
        <v>3.4</v>
      </c>
      <c r="T1294" s="120" t="s">
        <v>276</v>
      </c>
    </row>
    <row r="1295" spans="1:20" ht="32.450000000000003" customHeight="1" thickTop="1" thickBot="1">
      <c r="A1295" s="117" t="s">
        <v>1572</v>
      </c>
      <c r="B1295" s="117" t="s">
        <v>1573</v>
      </c>
      <c r="C1295" s="118" t="s">
        <v>261</v>
      </c>
      <c r="D1295" s="119">
        <v>96.504000000000005</v>
      </c>
      <c r="E1295" s="177">
        <f t="shared" si="96"/>
        <v>96.504000000000005</v>
      </c>
      <c r="F1295" s="26"/>
      <c r="G1295" s="143"/>
      <c r="H1295" s="144">
        <f t="shared" si="97"/>
        <v>0</v>
      </c>
      <c r="I1295" s="145">
        <f t="shared" si="95"/>
        <v>0</v>
      </c>
      <c r="J1295" s="29"/>
      <c r="K1295" s="120" t="s">
        <v>1568</v>
      </c>
      <c r="L1295" s="120" t="s">
        <v>1569</v>
      </c>
      <c r="M1295" s="120" t="s">
        <v>276</v>
      </c>
      <c r="N1295" s="120" t="s">
        <v>276</v>
      </c>
      <c r="O1295" s="120" t="s">
        <v>298</v>
      </c>
      <c r="P1295" s="120" t="s">
        <v>276</v>
      </c>
      <c r="Q1295" s="120" t="s">
        <v>276</v>
      </c>
      <c r="R1295" s="120" t="s">
        <v>276</v>
      </c>
      <c r="S1295" s="120">
        <v>5.09</v>
      </c>
      <c r="T1295" s="120" t="s">
        <v>276</v>
      </c>
    </row>
    <row r="1296" spans="1:20" ht="32.450000000000003" customHeight="1" thickTop="1" thickBot="1">
      <c r="A1296" s="117" t="s">
        <v>1574</v>
      </c>
      <c r="B1296" s="117" t="s">
        <v>1575</v>
      </c>
      <c r="C1296" s="118" t="s">
        <v>261</v>
      </c>
      <c r="D1296" s="119">
        <v>122.58</v>
      </c>
      <c r="E1296" s="177">
        <f t="shared" si="96"/>
        <v>122.58</v>
      </c>
      <c r="F1296" s="26"/>
      <c r="G1296" s="143"/>
      <c r="H1296" s="144">
        <f t="shared" si="97"/>
        <v>0</v>
      </c>
      <c r="I1296" s="145">
        <f t="shared" si="95"/>
        <v>0</v>
      </c>
      <c r="J1296" s="29"/>
      <c r="K1296" s="120" t="s">
        <v>1568</v>
      </c>
      <c r="L1296" s="120" t="s">
        <v>1569</v>
      </c>
      <c r="M1296" s="120" t="s">
        <v>276</v>
      </c>
      <c r="N1296" s="120" t="s">
        <v>276</v>
      </c>
      <c r="O1296" s="120" t="s">
        <v>298</v>
      </c>
      <c r="P1296" s="120" t="s">
        <v>276</v>
      </c>
      <c r="Q1296" s="120" t="s">
        <v>276</v>
      </c>
      <c r="R1296" s="120" t="s">
        <v>276</v>
      </c>
      <c r="S1296" s="120">
        <v>7.12</v>
      </c>
      <c r="T1296" s="120" t="s">
        <v>276</v>
      </c>
    </row>
    <row r="1297" spans="1:20" ht="32.450000000000003" customHeight="1" thickTop="1" thickBot="1">
      <c r="A1297" s="117" t="s">
        <v>1576</v>
      </c>
      <c r="B1297" s="117" t="s">
        <v>1577</v>
      </c>
      <c r="C1297" s="118" t="s">
        <v>261</v>
      </c>
      <c r="D1297" s="119">
        <v>14.939999999999998</v>
      </c>
      <c r="E1297" s="177">
        <f t="shared" si="96"/>
        <v>14.939999999999998</v>
      </c>
      <c r="F1297" s="26"/>
      <c r="G1297" s="143"/>
      <c r="H1297" s="144">
        <f t="shared" si="97"/>
        <v>0</v>
      </c>
      <c r="I1297" s="145">
        <f t="shared" si="95"/>
        <v>0</v>
      </c>
      <c r="J1297" s="29"/>
      <c r="K1297" s="120" t="s">
        <v>1568</v>
      </c>
      <c r="L1297" s="120" t="s">
        <v>1569</v>
      </c>
      <c r="M1297" s="120" t="s">
        <v>276</v>
      </c>
      <c r="N1297" s="120" t="s">
        <v>276</v>
      </c>
      <c r="O1297" s="120" t="s">
        <v>298</v>
      </c>
      <c r="P1297" s="120" t="s">
        <v>276</v>
      </c>
      <c r="Q1297" s="120" t="s">
        <v>276</v>
      </c>
      <c r="R1297" s="120" t="s">
        <v>276</v>
      </c>
      <c r="S1297" s="120">
        <v>9.5000000000000001E-2</v>
      </c>
      <c r="T1297" s="120" t="s">
        <v>276</v>
      </c>
    </row>
    <row r="1298" spans="1:20" ht="31.15" customHeight="1" thickTop="1" thickBot="1">
      <c r="A1298" s="117" t="s">
        <v>1578</v>
      </c>
      <c r="B1298" s="117" t="s">
        <v>1579</v>
      </c>
      <c r="C1298" s="118" t="s">
        <v>261</v>
      </c>
      <c r="D1298" s="119">
        <v>66.156000000000006</v>
      </c>
      <c r="E1298" s="177">
        <f t="shared" si="96"/>
        <v>66.156000000000006</v>
      </c>
      <c r="F1298" s="26"/>
      <c r="G1298" s="143"/>
      <c r="H1298" s="144">
        <f t="shared" si="97"/>
        <v>0</v>
      </c>
      <c r="I1298" s="145">
        <f t="shared" si="95"/>
        <v>0</v>
      </c>
      <c r="J1298" s="29"/>
      <c r="K1298" s="120" t="s">
        <v>1568</v>
      </c>
      <c r="L1298" s="120" t="s">
        <v>1569</v>
      </c>
      <c r="M1298" s="120" t="s">
        <v>276</v>
      </c>
      <c r="N1298" s="120" t="s">
        <v>276</v>
      </c>
      <c r="O1298" s="120" t="s">
        <v>298</v>
      </c>
      <c r="P1298" s="120" t="s">
        <v>276</v>
      </c>
      <c r="Q1298" s="120" t="s">
        <v>276</v>
      </c>
      <c r="R1298" s="120" t="s">
        <v>276</v>
      </c>
      <c r="S1298" s="120">
        <v>2.29</v>
      </c>
      <c r="T1298" s="120" t="s">
        <v>276</v>
      </c>
    </row>
    <row r="1299" spans="1:20" ht="31.15" customHeight="1" thickTop="1" thickBot="1">
      <c r="A1299" s="117" t="s">
        <v>1580</v>
      </c>
      <c r="B1299" s="117" t="s">
        <v>1581</v>
      </c>
      <c r="C1299" s="118" t="s">
        <v>261</v>
      </c>
      <c r="D1299" s="119">
        <v>75.156000000000006</v>
      </c>
      <c r="E1299" s="177">
        <f t="shared" si="96"/>
        <v>75.156000000000006</v>
      </c>
      <c r="F1299" s="26"/>
      <c r="G1299" s="143"/>
      <c r="H1299" s="144">
        <f t="shared" si="97"/>
        <v>0</v>
      </c>
      <c r="I1299" s="145">
        <f t="shared" si="95"/>
        <v>0</v>
      </c>
      <c r="J1299" s="29"/>
      <c r="K1299" s="120" t="s">
        <v>1568</v>
      </c>
      <c r="L1299" s="120" t="s">
        <v>1569</v>
      </c>
      <c r="M1299" s="120" t="s">
        <v>276</v>
      </c>
      <c r="N1299" s="120" t="s">
        <v>276</v>
      </c>
      <c r="O1299" s="120" t="s">
        <v>298</v>
      </c>
      <c r="P1299" s="120" t="s">
        <v>276</v>
      </c>
      <c r="Q1299" s="120" t="s">
        <v>276</v>
      </c>
      <c r="R1299" s="120" t="s">
        <v>276</v>
      </c>
      <c r="S1299" s="120">
        <v>2.89</v>
      </c>
      <c r="T1299" s="120" t="s">
        <v>276</v>
      </c>
    </row>
    <row r="1300" spans="1:20" ht="16.5" thickTop="1"/>
  </sheetData>
  <sheetProtection sheet="1" objects="1" scenarios="1" autoFilter="0"/>
  <autoFilter ref="A8:AB1299"/>
  <dataConsolidate/>
  <mergeCells count="3">
    <mergeCell ref="G2:I2"/>
    <mergeCell ref="H4:I4"/>
    <mergeCell ref="H5:I5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41</vt:i4>
      </vt:variant>
    </vt:vector>
  </HeadingPairs>
  <TitlesOfParts>
    <vt:vector size="43" baseType="lpstr">
      <vt:lpstr>ОГЛАВЛЕНИЕ</vt:lpstr>
      <vt:lpstr>PRICELIST</vt:lpstr>
      <vt:lpstr>агенты</vt:lpstr>
      <vt:lpstr>аймув</vt:lpstr>
      <vt:lpstr>аксддд</vt:lpstr>
      <vt:lpstr>бут15</vt:lpstr>
      <vt:lpstr>газамортизатор</vt:lpstr>
      <vt:lpstr>джуниор</vt:lpstr>
      <vt:lpstr>джуниорюбокс</vt:lpstr>
      <vt:lpstr>диспенса90</vt:lpstr>
      <vt:lpstr>диспенсаю</vt:lpstr>
      <vt:lpstr>дуо</vt:lpstr>
      <vt:lpstr>комфорт</vt:lpstr>
      <vt:lpstr>корзинаподмойку</vt:lpstr>
      <vt:lpstr>лавидо</vt:lpstr>
      <vt:lpstr>леманс2</vt:lpstr>
      <vt:lpstr>леманс4</vt:lpstr>
      <vt:lpstr>линеро</vt:lpstr>
      <vt:lpstr>магугол</vt:lpstr>
      <vt:lpstr>макси</vt:lpstr>
      <vt:lpstr>мозаик</vt:lpstr>
      <vt:lpstr>моушн</vt:lpstr>
      <vt:lpstr>ОГЛАВЛЕНИЕ!Область_печати</vt:lpstr>
      <vt:lpstr>полкаспеций</vt:lpstr>
      <vt:lpstr>сайд</vt:lpstr>
      <vt:lpstr>спейсфлекс</vt:lpstr>
      <vt:lpstr>тандем2</vt:lpstr>
      <vt:lpstr>тандем2ю</vt:lpstr>
      <vt:lpstr>тандем2юбокс</vt:lpstr>
      <vt:lpstr>тандемсайд</vt:lpstr>
      <vt:lpstr>тандемсайдюбокс</vt:lpstr>
      <vt:lpstr>тандемсоло</vt:lpstr>
      <vt:lpstr>твистер</vt:lpstr>
      <vt:lpstr>топфлекс</vt:lpstr>
      <vt:lpstr>файнлайн</vt:lpstr>
      <vt:lpstr>фолдшорт</vt:lpstr>
      <vt:lpstr>фрилайт</vt:lpstr>
      <vt:lpstr>фрисвинг</vt:lpstr>
      <vt:lpstr>фрислайд</vt:lpstr>
      <vt:lpstr>фриспейс</vt:lpstr>
      <vt:lpstr>фрифлап</vt:lpstr>
      <vt:lpstr>юбокс</vt:lpstr>
      <vt:lpstr>юкей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logju</dc:creator>
  <cp:lastModifiedBy>Пользователь Windows</cp:lastModifiedBy>
  <dcterms:created xsi:type="dcterms:W3CDTF">2021-03-09T08:20:59Z</dcterms:created>
  <dcterms:modified xsi:type="dcterms:W3CDTF">2021-03-29T12:34:53Z</dcterms:modified>
</cp:coreProperties>
</file>